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 activeTab="1"/>
  </bookViews>
  <sheets>
    <sheet name="Hoja4" sheetId="4" r:id="rId1"/>
    <sheet name="Hoja1" sheetId="1" r:id="rId2"/>
    <sheet name="Hoja2" sheetId="2" r:id="rId3"/>
    <sheet name="Hoja3" sheetId="3" r:id="rId4"/>
  </sheets>
  <calcPr calcId="124519"/>
  <pivotCaches>
    <pivotCache cacheId="6" r:id="rId5"/>
  </pivotCaches>
</workbook>
</file>

<file path=xl/calcChain.xml><?xml version="1.0" encoding="utf-8"?>
<calcChain xmlns="http://schemas.openxmlformats.org/spreadsheetml/2006/main">
  <c r="J34" i="1"/>
  <c r="J33"/>
  <c r="J27"/>
  <c r="J21"/>
  <c r="J15"/>
  <c r="J9"/>
  <c r="F20"/>
  <c r="H20" s="1"/>
  <c r="F14"/>
  <c r="H14" s="1"/>
  <c r="F32"/>
  <c r="H32" s="1"/>
  <c r="F26"/>
  <c r="H26" s="1"/>
  <c r="F8"/>
  <c r="H8" s="1"/>
  <c r="F19"/>
  <c r="H19" s="1"/>
  <c r="F13"/>
  <c r="H13" s="1"/>
  <c r="F31"/>
  <c r="H31" s="1"/>
  <c r="F25"/>
  <c r="H25" s="1"/>
  <c r="F7"/>
  <c r="H7" s="1"/>
  <c r="F18"/>
  <c r="H18" s="1"/>
  <c r="F12"/>
  <c r="H12" s="1"/>
  <c r="F30"/>
  <c r="H30" s="1"/>
  <c r="F24"/>
  <c r="H24" s="1"/>
  <c r="F6"/>
  <c r="H6" s="1"/>
  <c r="F17"/>
  <c r="H17" s="1"/>
  <c r="F11"/>
  <c r="H11" s="1"/>
  <c r="F29"/>
  <c r="H29" s="1"/>
  <c r="F23"/>
  <c r="H23" s="1"/>
  <c r="F5"/>
  <c r="H5" s="1"/>
  <c r="F22"/>
  <c r="H22" s="1"/>
  <c r="J26" s="1"/>
  <c r="F28"/>
  <c r="H28" s="1"/>
  <c r="J32" s="1"/>
  <c r="F10"/>
  <c r="H10" s="1"/>
  <c r="J14" s="1"/>
  <c r="F16"/>
  <c r="H16" s="1"/>
  <c r="J20" s="1"/>
  <c r="F4"/>
  <c r="H4" s="1"/>
  <c r="J8" s="1"/>
  <c r="A5"/>
  <c r="A6" s="1"/>
  <c r="A7" s="1"/>
  <c r="A8" s="1"/>
  <c r="A10" s="1"/>
  <c r="A11" s="1"/>
  <c r="A12" s="1"/>
  <c r="A13" s="1"/>
  <c r="A14" s="1"/>
  <c r="A16" s="1"/>
  <c r="A17" s="1"/>
  <c r="A18" s="1"/>
  <c r="A19" s="1"/>
  <c r="A20" s="1"/>
  <c r="A22" s="1"/>
  <c r="A23" s="1"/>
  <c r="A24" s="1"/>
  <c r="A25" s="1"/>
  <c r="A26" s="1"/>
  <c r="A28" s="1"/>
  <c r="A29" s="1"/>
  <c r="A30" s="1"/>
  <c r="A31" s="1"/>
  <c r="A32" s="1"/>
</calcChain>
</file>

<file path=xl/sharedStrings.xml><?xml version="1.0" encoding="utf-8"?>
<sst xmlns="http://schemas.openxmlformats.org/spreadsheetml/2006/main" count="120" uniqueCount="34">
  <si>
    <t xml:space="preserve">COTIZACION </t>
  </si>
  <si>
    <t>EMPRESA</t>
  </si>
  <si>
    <t>ARTICULO</t>
  </si>
  <si>
    <t>CANTIDAD</t>
  </si>
  <si>
    <t>PRECIO 
UNITARIO</t>
  </si>
  <si>
    <t xml:space="preserve">SUB. TOTAL </t>
  </si>
  <si>
    <t>DESCUENTO</t>
  </si>
  <si>
    <t>PRECIO 
TOTAL</t>
  </si>
  <si>
    <t>#</t>
  </si>
  <si>
    <t>VALIDO 
HASTA</t>
  </si>
  <si>
    <t>bbb</t>
  </si>
  <si>
    <t>Payless</t>
  </si>
  <si>
    <t>shoes out</t>
  </si>
  <si>
    <t>Kardy</t>
  </si>
  <si>
    <t>sandalias</t>
  </si>
  <si>
    <t>dayana</t>
  </si>
  <si>
    <t>Botas de mujer</t>
  </si>
  <si>
    <t>converse</t>
  </si>
  <si>
    <t>cross</t>
  </si>
  <si>
    <t>chancletas reef</t>
  </si>
  <si>
    <t>Total bbb</t>
  </si>
  <si>
    <t>Total Payless</t>
  </si>
  <si>
    <t>Total shoes out</t>
  </si>
  <si>
    <t>Total dayana</t>
  </si>
  <si>
    <t>Total Kardy</t>
  </si>
  <si>
    <t>Total general</t>
  </si>
  <si>
    <t xml:space="preserve">5 Días </t>
  </si>
  <si>
    <t xml:space="preserve">15 Días </t>
  </si>
  <si>
    <t>10 Días</t>
  </si>
  <si>
    <t>8 Días</t>
  </si>
  <si>
    <t>2 Días</t>
  </si>
  <si>
    <t>TOTAL DE 
COTIZACION</t>
  </si>
  <si>
    <t>Rótulos de fila</t>
  </si>
  <si>
    <t>Suma de PRECIO 
TOTAL</t>
  </si>
</sst>
</file>

<file path=xl/styles.xml><?xml version="1.0" encoding="utf-8"?>
<styleSheet xmlns="http://schemas.openxmlformats.org/spreadsheetml/2006/main">
  <numFmts count="1">
    <numFmt numFmtId="164" formatCode="_([$B/.-180A]\ * #,##0.00_);_([$B/.-180A]\ * \(#,##0.00\);_([$B/.-180A]\ * &quot;-&quot;??_);_(@_)"/>
  </numFmts>
  <fonts count="1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5" tint="0.59999389629810485"/>
      <name val="Calibri"/>
      <family val="2"/>
      <scheme val="minor"/>
    </font>
    <font>
      <sz val="11"/>
      <color rgb="FF92D050"/>
      <name val="Calibri"/>
      <family val="2"/>
      <scheme val="minor"/>
    </font>
    <font>
      <b/>
      <sz val="11"/>
      <color rgb="FF92D050"/>
      <name val="Calibri"/>
      <family val="2"/>
      <scheme val="minor"/>
    </font>
    <font>
      <sz val="11"/>
      <color theme="7"/>
      <name val="Calibri"/>
      <family val="2"/>
      <scheme val="minor"/>
    </font>
    <font>
      <sz val="11"/>
      <color rgb="FFFFC00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1"/>
      <color theme="4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sz val="11"/>
      <color rgb="FF7030A0"/>
      <name val="Calibri"/>
      <family val="2"/>
      <scheme val="minor"/>
    </font>
    <font>
      <sz val="11"/>
      <color theme="8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6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/>
    <xf numFmtId="0" fontId="0" fillId="0" borderId="1" xfId="0" applyBorder="1"/>
    <xf numFmtId="9" fontId="0" fillId="0" borderId="1" xfId="0" applyNumberFormat="1" applyBorder="1"/>
    <xf numFmtId="164" fontId="0" fillId="0" borderId="1" xfId="0" applyNumberFormat="1" applyBorder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1" fillId="0" borderId="1" xfId="0" applyNumberFormat="1" applyFont="1" applyBorder="1"/>
    <xf numFmtId="0" fontId="1" fillId="0" borderId="1" xfId="0" applyFont="1" applyBorder="1"/>
    <xf numFmtId="0" fontId="1" fillId="0" borderId="1" xfId="0" applyFont="1" applyFill="1" applyBorder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wrapText="1"/>
    </xf>
    <xf numFmtId="0" fontId="5" fillId="5" borderId="1" xfId="0" applyFont="1" applyFill="1" applyBorder="1"/>
    <xf numFmtId="164" fontId="5" fillId="5" borderId="1" xfId="0" applyNumberFormat="1" applyFont="1" applyFill="1" applyBorder="1"/>
    <xf numFmtId="9" fontId="5" fillId="5" borderId="1" xfId="0" applyNumberFormat="1" applyFont="1" applyFill="1" applyBorder="1"/>
    <xf numFmtId="0" fontId="6" fillId="6" borderId="1" xfId="0" applyFont="1" applyFill="1" applyBorder="1"/>
    <xf numFmtId="164" fontId="6" fillId="6" borderId="1" xfId="0" applyNumberFormat="1" applyFont="1" applyFill="1" applyBorder="1"/>
    <xf numFmtId="9" fontId="6" fillId="6" borderId="1" xfId="0" applyNumberFormat="1" applyFont="1" applyFill="1" applyBorder="1"/>
    <xf numFmtId="0" fontId="7" fillId="3" borderId="1" xfId="0" applyFont="1" applyFill="1" applyBorder="1"/>
    <xf numFmtId="164" fontId="7" fillId="3" borderId="1" xfId="0" applyNumberFormat="1" applyFont="1" applyFill="1" applyBorder="1"/>
    <xf numFmtId="9" fontId="7" fillId="3" borderId="1" xfId="0" applyNumberFormat="1" applyFont="1" applyFill="1" applyBorder="1"/>
    <xf numFmtId="0" fontId="9" fillId="8" borderId="1" xfId="0" applyFont="1" applyFill="1" applyBorder="1"/>
    <xf numFmtId="164" fontId="9" fillId="8" borderId="1" xfId="0" applyNumberFormat="1" applyFont="1" applyFill="1" applyBorder="1"/>
    <xf numFmtId="9" fontId="9" fillId="8" borderId="1" xfId="0" applyNumberFormat="1" applyFont="1" applyFill="1" applyBorder="1"/>
    <xf numFmtId="0" fontId="2" fillId="4" borderId="1" xfId="0" applyFont="1" applyFill="1" applyBorder="1"/>
    <xf numFmtId="164" fontId="2" fillId="4" borderId="1" xfId="0" applyNumberFormat="1" applyFont="1" applyFill="1" applyBorder="1"/>
    <xf numFmtId="0" fontId="10" fillId="10" borderId="1" xfId="0" applyFont="1" applyFill="1" applyBorder="1"/>
    <xf numFmtId="0" fontId="11" fillId="10" borderId="1" xfId="0" applyFont="1" applyFill="1" applyBorder="1"/>
    <xf numFmtId="164" fontId="10" fillId="10" borderId="1" xfId="0" applyNumberFormat="1" applyFont="1" applyFill="1" applyBorder="1"/>
    <xf numFmtId="0" fontId="3" fillId="7" borderId="1" xfId="0" applyFont="1" applyFill="1" applyBorder="1"/>
    <xf numFmtId="0" fontId="12" fillId="11" borderId="0" xfId="0" applyFont="1" applyFill="1" applyAlignment="1">
      <alignment horizontal="left"/>
    </xf>
    <xf numFmtId="0" fontId="12" fillId="11" borderId="0" xfId="0" applyNumberFormat="1" applyFont="1" applyFill="1"/>
    <xf numFmtId="0" fontId="12" fillId="11" borderId="0" xfId="0" applyFont="1" applyFill="1" applyAlignment="1">
      <alignment horizontal="left" indent="1"/>
    </xf>
    <xf numFmtId="0" fontId="13" fillId="12" borderId="0" xfId="0" applyFont="1" applyFill="1" applyAlignment="1">
      <alignment horizontal="left"/>
    </xf>
    <xf numFmtId="0" fontId="13" fillId="12" borderId="0" xfId="0" applyNumberFormat="1" applyFont="1" applyFill="1"/>
    <xf numFmtId="0" fontId="13" fillId="12" borderId="0" xfId="0" applyFont="1" applyFill="1" applyAlignment="1">
      <alignment horizontal="left" indent="1"/>
    </xf>
    <xf numFmtId="0" fontId="8" fillId="2" borderId="0" xfId="0" applyFont="1" applyFill="1" applyAlignment="1">
      <alignment horizontal="left"/>
    </xf>
    <xf numFmtId="0" fontId="8" fillId="2" borderId="0" xfId="0" applyNumberFormat="1" applyFont="1" applyFill="1"/>
    <xf numFmtId="0" fontId="8" fillId="2" borderId="0" xfId="0" applyFont="1" applyFill="1" applyAlignment="1">
      <alignment horizontal="left" indent="1"/>
    </xf>
    <xf numFmtId="0" fontId="14" fillId="9" borderId="0" xfId="0" applyFont="1" applyFill="1" applyAlignment="1">
      <alignment horizontal="left"/>
    </xf>
    <xf numFmtId="0" fontId="14" fillId="9" borderId="0" xfId="0" applyNumberFormat="1" applyFont="1" applyFill="1"/>
    <xf numFmtId="0" fontId="14" fillId="9" borderId="0" xfId="0" applyFont="1" applyFill="1" applyAlignment="1">
      <alignment horizontal="left" indent="1"/>
    </xf>
  </cellXfs>
  <cellStyles count="1">
    <cellStyle name="Normal" xfId="0" builtinId="0"/>
  </cellStyles>
  <dxfs count="34"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color theme="8"/>
      </font>
    </dxf>
    <dxf>
      <font>
        <color theme="8"/>
      </font>
    </dxf>
    <dxf>
      <font>
        <color theme="8"/>
      </font>
    </dxf>
    <dxf>
      <font>
        <color theme="8"/>
      </font>
    </dxf>
    <dxf>
      <fill>
        <patternFill patternType="solid">
          <bgColor rgb="FF00B05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50"/>
        </patternFill>
      </fill>
    </dxf>
    <dxf>
      <font>
        <color theme="0" tint="-0.14999847407452621"/>
      </font>
    </dxf>
    <dxf>
      <font>
        <color theme="0" tint="-0.14999847407452621"/>
      </font>
    </dxf>
    <dxf>
      <font>
        <color theme="0" tint="-0.14999847407452621"/>
      </font>
    </dxf>
    <dxf>
      <font>
        <color theme="0" tint="-0.14999847407452621"/>
      </font>
    </dxf>
    <dxf>
      <fill>
        <patternFill patternType="solid">
          <bgColor rgb="FFFF0066"/>
        </patternFill>
      </fill>
    </dxf>
    <dxf>
      <fill>
        <patternFill patternType="solid">
          <bgColor rgb="FFFF0066"/>
        </patternFill>
      </fill>
    </dxf>
    <dxf>
      <fill>
        <patternFill patternType="solid">
          <bgColor rgb="FFFF0066"/>
        </patternFill>
      </fill>
    </dxf>
    <dxf>
      <fill>
        <patternFill patternType="solid">
          <bgColor rgb="FFFF0066"/>
        </patternFill>
      </fill>
    </dxf>
    <dxf>
      <font>
        <color rgb="FF7030A0"/>
      </font>
    </dxf>
    <dxf>
      <font>
        <color rgb="FF7030A0"/>
      </font>
    </dxf>
    <dxf>
      <font>
        <color rgb="FF7030A0"/>
      </font>
    </dxf>
    <dxf>
      <font>
        <color rgb="FF7030A0"/>
      </font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ont>
        <color theme="5" tint="-0.249977111117893"/>
      </font>
    </dxf>
    <dxf>
      <font>
        <color theme="5" tint="-0.249977111117893"/>
      </font>
    </dxf>
    <dxf>
      <font>
        <color theme="5" tint="-0.249977111117893"/>
      </font>
    </dxf>
    <dxf>
      <font>
        <color theme="5" tint="-0.249977111117893"/>
      </font>
    </dxf>
    <dxf>
      <font>
        <color theme="5" tint="-0.249977111117893"/>
      </font>
    </dxf>
  </dxfs>
  <tableStyles count="0" defaultTableStyle="TableStyleMedium9" defaultPivotStyle="PivotStyleLight16"/>
  <colors>
    <mruColors>
      <color rgb="FFFF0066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Estudiante" refreshedDate="40514.648671990741" createdVersion="3" refreshedVersion="3" minRefreshableVersion="3" recordCount="25">
  <cacheSource type="worksheet">
    <worksheetSource ref="A3:J32" sheet="Hoja1"/>
  </cacheSource>
  <cacheFields count="10">
    <cacheField name="#" numFmtId="0">
      <sharedItems containsSemiMixedTypes="0" containsString="0" containsNumber="1" containsInteger="1" minValue="1" maxValue="25"/>
    </cacheField>
    <cacheField name="EMPRESA" numFmtId="0">
      <sharedItems count="5">
        <s v="bbb"/>
        <s v="dayana"/>
        <s v="Kardy"/>
        <s v="Payless"/>
        <s v="shoes out"/>
      </sharedItems>
    </cacheField>
    <cacheField name="ARTICULO" numFmtId="0">
      <sharedItems count="5">
        <s v="sandalias"/>
        <s v="Botas de mujer"/>
        <s v="converse"/>
        <s v="cross"/>
        <s v="chancletas reef"/>
      </sharedItems>
    </cacheField>
    <cacheField name="CANTIDAD" numFmtId="0">
      <sharedItems containsSemiMixedTypes="0" containsString="0" containsNumber="1" containsInteger="1" minValue="10" maxValue="40"/>
    </cacheField>
    <cacheField name="PRECIO &#10;UNITARIO" numFmtId="164">
      <sharedItems containsSemiMixedTypes="0" containsString="0" containsNumber="1" minValue="11.95" maxValue="60.95"/>
    </cacheField>
    <cacheField name="SUB. TOTAL " numFmtId="164">
      <sharedItems containsSemiMixedTypes="0" containsString="0" containsNumber="1" minValue="149.80000000000001" maxValue="2438"/>
    </cacheField>
    <cacheField name="DESCUENTO" numFmtId="0">
      <sharedItems containsString="0" containsBlank="1" containsNumber="1" minValue="0.03" maxValue="0.25"/>
    </cacheField>
    <cacheField name="PRECIO &#10;TOTAL" numFmtId="164">
      <sharedItems containsSemiMixedTypes="0" containsString="0" containsNumber="1" minValue="149.80000000000001" maxValue="2072.3000000000002"/>
    </cacheField>
    <cacheField name="VALIDO &#10;HASTA" numFmtId="0">
      <sharedItems/>
    </cacheField>
    <cacheField name="TOTAL DE &#10;COTIZACION" numFmtId="0">
      <sharedItems containsString="0" containsBlank="1" containsNumber="1" minValue="2291.3000000000002" maxValue="5122.8449999999993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">
  <r>
    <n v="1"/>
    <x v="0"/>
    <x v="0"/>
    <n v="10"/>
    <n v="23.95"/>
    <n v="239.5"/>
    <n v="0.05"/>
    <n v="227.52500000000001"/>
    <s v="5 Días "/>
    <m/>
  </r>
  <r>
    <n v="2"/>
    <x v="0"/>
    <x v="1"/>
    <n v="15"/>
    <n v="43"/>
    <n v="645"/>
    <n v="0.15"/>
    <n v="548.25"/>
    <s v="5 Días "/>
    <m/>
  </r>
  <r>
    <n v="3"/>
    <x v="0"/>
    <x v="2"/>
    <n v="25"/>
    <n v="41.95"/>
    <n v="1048.75"/>
    <m/>
    <n v="1048.75"/>
    <s v="5 Días "/>
    <m/>
  </r>
  <r>
    <n v="4"/>
    <x v="0"/>
    <x v="3"/>
    <n v="40"/>
    <n v="45"/>
    <n v="1800"/>
    <m/>
    <n v="1800"/>
    <s v="5 Días "/>
    <m/>
  </r>
  <r>
    <n v="5"/>
    <x v="0"/>
    <x v="4"/>
    <n v="35"/>
    <n v="19.95"/>
    <n v="698.25"/>
    <m/>
    <n v="698.25"/>
    <s v="5 Días "/>
    <n v="4322.7749999999996"/>
  </r>
  <r>
    <n v="6"/>
    <x v="1"/>
    <x v="0"/>
    <n v="10"/>
    <n v="30"/>
    <n v="300"/>
    <m/>
    <n v="300"/>
    <s v="15 Días "/>
    <m/>
  </r>
  <r>
    <n v="7"/>
    <x v="1"/>
    <x v="1"/>
    <n v="15"/>
    <n v="58.96"/>
    <n v="884.4"/>
    <n v="0.2"/>
    <n v="707.52"/>
    <s v="15 Días "/>
    <m/>
  </r>
  <r>
    <n v="8"/>
    <x v="1"/>
    <x v="2"/>
    <n v="25"/>
    <n v="46.95"/>
    <n v="1173.75"/>
    <n v="0.2"/>
    <n v="939"/>
    <s v="15 Días "/>
    <m/>
  </r>
  <r>
    <n v="9"/>
    <x v="1"/>
    <x v="3"/>
    <n v="40"/>
    <n v="49.6"/>
    <n v="1984"/>
    <n v="0.25"/>
    <n v="1488"/>
    <s v="15 Días "/>
    <m/>
  </r>
  <r>
    <n v="10"/>
    <x v="1"/>
    <x v="4"/>
    <n v="35"/>
    <n v="23.98"/>
    <n v="839.30000000000007"/>
    <n v="0.12"/>
    <n v="738.58400000000006"/>
    <s v="15 Días "/>
    <n v="4173.1040000000003"/>
  </r>
  <r>
    <n v="11"/>
    <x v="2"/>
    <x v="0"/>
    <n v="10"/>
    <n v="32.93"/>
    <n v="329.3"/>
    <n v="0.1"/>
    <n v="296.37"/>
    <s v="10 Días"/>
    <m/>
  </r>
  <r>
    <n v="12"/>
    <x v="2"/>
    <x v="1"/>
    <n v="15"/>
    <n v="60.95"/>
    <n v="914.25"/>
    <n v="0.05"/>
    <n v="868.53750000000002"/>
    <s v="10 Días"/>
    <m/>
  </r>
  <r>
    <n v="13"/>
    <x v="2"/>
    <x v="2"/>
    <n v="25"/>
    <n v="43.98"/>
    <n v="1099.5"/>
    <n v="0.1"/>
    <n v="989.55"/>
    <s v="10 Días"/>
    <m/>
  </r>
  <r>
    <n v="14"/>
    <x v="2"/>
    <x v="3"/>
    <n v="40"/>
    <n v="60.95"/>
    <n v="2438"/>
    <n v="0.15"/>
    <n v="2072.3000000000002"/>
    <s v="10 Días"/>
    <m/>
  </r>
  <r>
    <n v="15"/>
    <x v="2"/>
    <x v="4"/>
    <n v="35"/>
    <n v="26.95"/>
    <n v="943.25"/>
    <n v="0.05"/>
    <n v="896.08749999999998"/>
    <s v="10 Días"/>
    <n v="5122.8449999999993"/>
  </r>
  <r>
    <n v="16"/>
    <x v="3"/>
    <x v="0"/>
    <n v="10"/>
    <n v="19.95"/>
    <n v="199.5"/>
    <n v="0.15"/>
    <n v="169.57499999999999"/>
    <s v="8 Días"/>
    <m/>
  </r>
  <r>
    <n v="17"/>
    <x v="3"/>
    <x v="1"/>
    <n v="15"/>
    <n v="34"/>
    <n v="510"/>
    <m/>
    <n v="510"/>
    <s v="8 Días"/>
    <m/>
  </r>
  <r>
    <n v="18"/>
    <x v="3"/>
    <x v="2"/>
    <n v="25"/>
    <n v="30.95"/>
    <n v="773.75"/>
    <m/>
    <n v="773.75"/>
    <s v="8 Días"/>
    <m/>
  </r>
  <r>
    <n v="19"/>
    <x v="3"/>
    <x v="3"/>
    <n v="40"/>
    <n v="30.95"/>
    <n v="1238"/>
    <n v="0.05"/>
    <n v="1176.0999999999999"/>
    <s v="8 Días"/>
    <m/>
  </r>
  <r>
    <n v="20"/>
    <x v="3"/>
    <x v="4"/>
    <n v="35"/>
    <n v="14.95"/>
    <n v="523.25"/>
    <n v="0.03"/>
    <n v="507.55250000000001"/>
    <s v="8 Días"/>
    <n v="3136.9775"/>
  </r>
  <r>
    <n v="21"/>
    <x v="4"/>
    <x v="0"/>
    <n v="10"/>
    <n v="14.98"/>
    <n v="149.80000000000001"/>
    <m/>
    <n v="149.80000000000001"/>
    <s v="2 Días"/>
    <m/>
  </r>
  <r>
    <n v="22"/>
    <x v="4"/>
    <x v="1"/>
    <n v="15"/>
    <n v="18.95"/>
    <n v="284.25"/>
    <m/>
    <n v="284.25"/>
    <s v="2 Días"/>
    <m/>
  </r>
  <r>
    <n v="23"/>
    <x v="4"/>
    <x v="2"/>
    <n v="25"/>
    <n v="19.96"/>
    <n v="499"/>
    <m/>
    <n v="499"/>
    <s v="2 Días"/>
    <m/>
  </r>
  <r>
    <n v="24"/>
    <x v="4"/>
    <x v="3"/>
    <n v="40"/>
    <n v="23.5"/>
    <n v="940"/>
    <m/>
    <n v="940"/>
    <s v="2 Días"/>
    <m/>
  </r>
  <r>
    <n v="25"/>
    <x v="4"/>
    <x v="4"/>
    <n v="35"/>
    <n v="11.95"/>
    <n v="418.25"/>
    <m/>
    <n v="418.25"/>
    <s v="2 Días"/>
    <n v="2291.300000000000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6" applyNumberFormats="0" applyBorderFormats="0" applyFontFormats="0" applyPatternFormats="0" applyAlignmentFormats="0" applyWidthHeightFormats="1" dataCaption="Valores" updatedVersion="3" minRefreshableVersion="3" showCalcMbrs="0" useAutoFormatting="1" itemPrintTitles="1" createdVersion="3" indent="0" outline="1" outlineData="1" multipleFieldFilters="0">
  <location ref="A3:B29" firstHeaderRow="1" firstDataRow="1" firstDataCol="1"/>
  <pivotFields count="10">
    <pivotField showAll="0"/>
    <pivotField axis="axisRow" showAll="0">
      <items count="6">
        <item sd="0" x="0"/>
        <item x="1"/>
        <item x="2"/>
        <item x="3"/>
        <item x="4"/>
        <item t="default"/>
      </items>
    </pivotField>
    <pivotField axis="axisRow" showAll="0">
      <items count="6">
        <item x="1"/>
        <item x="4"/>
        <item x="2"/>
        <item x="3"/>
        <item x="0"/>
        <item t="default"/>
      </items>
    </pivotField>
    <pivotField showAll="0"/>
    <pivotField numFmtId="164" showAll="0"/>
    <pivotField numFmtId="164" showAll="0"/>
    <pivotField showAll="0"/>
    <pivotField dataField="1" numFmtId="164" showAll="0"/>
    <pivotField showAll="0"/>
    <pivotField showAll="0"/>
  </pivotFields>
  <rowFields count="2">
    <field x="1"/>
    <field x="2"/>
  </rowFields>
  <rowItems count="26">
    <i>
      <x/>
    </i>
    <i>
      <x v="1"/>
    </i>
    <i r="1">
      <x/>
    </i>
    <i r="1">
      <x v="1"/>
    </i>
    <i r="1">
      <x v="2"/>
    </i>
    <i r="1">
      <x v="3"/>
    </i>
    <i r="1">
      <x v="4"/>
    </i>
    <i>
      <x v="2"/>
    </i>
    <i r="1">
      <x/>
    </i>
    <i r="1">
      <x v="1"/>
    </i>
    <i r="1">
      <x v="2"/>
    </i>
    <i r="1">
      <x v="3"/>
    </i>
    <i r="1">
      <x v="4"/>
    </i>
    <i>
      <x v="3"/>
    </i>
    <i r="1">
      <x/>
    </i>
    <i r="1">
      <x v="1"/>
    </i>
    <i r="1">
      <x v="2"/>
    </i>
    <i r="1">
      <x v="3"/>
    </i>
    <i r="1">
      <x v="4"/>
    </i>
    <i>
      <x v="4"/>
    </i>
    <i r="1">
      <x/>
    </i>
    <i r="1">
      <x v="1"/>
    </i>
    <i r="1">
      <x v="2"/>
    </i>
    <i r="1">
      <x v="3"/>
    </i>
    <i r="1">
      <x v="4"/>
    </i>
    <i t="grand">
      <x/>
    </i>
  </rowItems>
  <colItems count="1">
    <i/>
  </colItems>
  <dataFields count="1">
    <dataField name="Suma de PRECIO &#10;TOTAL" fld="7" baseField="0" baseItem="0"/>
  </dataFields>
  <formats count="34">
    <format dxfId="33">
      <pivotArea collapsedLevelsAreSubtotals="1" fieldPosition="0">
        <references count="1">
          <reference field="1" count="1">
            <x v="0"/>
          </reference>
        </references>
      </pivotArea>
    </format>
    <format dxfId="32">
      <pivotArea collapsedLevelsAreSubtotals="1" fieldPosition="0">
        <references count="1">
          <reference field="1" count="1">
            <x v="1"/>
          </reference>
        </references>
      </pivotArea>
    </format>
    <format dxfId="31">
      <pivotArea collapsedLevelsAreSubtotals="1" fieldPosition="0">
        <references count="2">
          <reference field="1" count="1" selected="0">
            <x v="1"/>
          </reference>
          <reference field="2" count="0"/>
        </references>
      </pivotArea>
    </format>
    <format dxfId="30">
      <pivotArea dataOnly="0" labelOnly="1" fieldPosition="0">
        <references count="1">
          <reference field="1" count="2">
            <x v="0"/>
            <x v="1"/>
          </reference>
        </references>
      </pivotArea>
    </format>
    <format dxfId="29">
      <pivotArea dataOnly="0" labelOnly="1" fieldPosition="0">
        <references count="2">
          <reference field="1" count="1" selected="0">
            <x v="1"/>
          </reference>
          <reference field="2" count="0"/>
        </references>
      </pivotArea>
    </format>
    <format dxfId="28">
      <pivotArea collapsedLevelsAreSubtotals="1" fieldPosition="0">
        <references count="1">
          <reference field="1" count="1">
            <x v="0"/>
          </reference>
        </references>
      </pivotArea>
    </format>
    <format dxfId="27">
      <pivotArea collapsedLevelsAreSubtotals="1" fieldPosition="0">
        <references count="1">
          <reference field="1" count="1">
            <x v="1"/>
          </reference>
        </references>
      </pivotArea>
    </format>
    <format dxfId="26">
      <pivotArea collapsedLevelsAreSubtotals="1" fieldPosition="0">
        <references count="2">
          <reference field="1" count="1" selected="0">
            <x v="1"/>
          </reference>
          <reference field="2" count="0"/>
        </references>
      </pivotArea>
    </format>
    <format dxfId="25">
      <pivotArea dataOnly="0" labelOnly="1" fieldPosition="0">
        <references count="1">
          <reference field="1" count="2">
            <x v="0"/>
            <x v="1"/>
          </reference>
        </references>
      </pivotArea>
    </format>
    <format dxfId="24">
      <pivotArea dataOnly="0" labelOnly="1" fieldPosition="0">
        <references count="2">
          <reference field="1" count="1" selected="0">
            <x v="1"/>
          </reference>
          <reference field="2" count="0"/>
        </references>
      </pivotArea>
    </format>
    <format dxfId="23">
      <pivotArea collapsedLevelsAreSubtotals="1" fieldPosition="0">
        <references count="1">
          <reference field="1" count="1">
            <x v="2"/>
          </reference>
        </references>
      </pivotArea>
    </format>
    <format dxfId="22">
      <pivotArea collapsedLevelsAreSubtotals="1" fieldPosition="0">
        <references count="2">
          <reference field="1" count="1" selected="0">
            <x v="2"/>
          </reference>
          <reference field="2" count="0"/>
        </references>
      </pivotArea>
    </format>
    <format dxfId="21">
      <pivotArea dataOnly="0" labelOnly="1" fieldPosition="0">
        <references count="1">
          <reference field="1" count="1">
            <x v="2"/>
          </reference>
        </references>
      </pivotArea>
    </format>
    <format dxfId="20">
      <pivotArea dataOnly="0" labelOnly="1" fieldPosition="0">
        <references count="2">
          <reference field="1" count="1" selected="0">
            <x v="2"/>
          </reference>
          <reference field="2" count="0"/>
        </references>
      </pivotArea>
    </format>
    <format dxfId="19">
      <pivotArea collapsedLevelsAreSubtotals="1" fieldPosition="0">
        <references count="1">
          <reference field="1" count="1">
            <x v="2"/>
          </reference>
        </references>
      </pivotArea>
    </format>
    <format dxfId="18">
      <pivotArea collapsedLevelsAreSubtotals="1" fieldPosition="0">
        <references count="2">
          <reference field="1" count="1" selected="0">
            <x v="2"/>
          </reference>
          <reference field="2" count="0"/>
        </references>
      </pivotArea>
    </format>
    <format dxfId="17">
      <pivotArea dataOnly="0" labelOnly="1" fieldPosition="0">
        <references count="1">
          <reference field="1" count="1">
            <x v="2"/>
          </reference>
        </references>
      </pivotArea>
    </format>
    <format dxfId="16">
      <pivotArea dataOnly="0" labelOnly="1" fieldPosition="0">
        <references count="2">
          <reference field="1" count="1" selected="0">
            <x v="2"/>
          </reference>
          <reference field="2" count="0"/>
        </references>
      </pivotArea>
    </format>
    <format dxfId="15">
      <pivotArea collapsedLevelsAreSubtotals="1" fieldPosition="0">
        <references count="1">
          <reference field="1" count="1">
            <x v="3"/>
          </reference>
        </references>
      </pivotArea>
    </format>
    <format dxfId="14">
      <pivotArea collapsedLevelsAreSubtotals="1" fieldPosition="0">
        <references count="2">
          <reference field="1" count="1" selected="0">
            <x v="3"/>
          </reference>
          <reference field="2" count="0"/>
        </references>
      </pivotArea>
    </format>
    <format dxfId="13">
      <pivotArea dataOnly="0" labelOnly="1" fieldPosition="0">
        <references count="1">
          <reference field="1" count="1">
            <x v="3"/>
          </reference>
        </references>
      </pivotArea>
    </format>
    <format dxfId="12">
      <pivotArea dataOnly="0" labelOnly="1" fieldPosition="0">
        <references count="2">
          <reference field="1" count="1" selected="0">
            <x v="3"/>
          </reference>
          <reference field="2" count="0"/>
        </references>
      </pivotArea>
    </format>
    <format dxfId="11">
      <pivotArea collapsedLevelsAreSubtotals="1" fieldPosition="0">
        <references count="1">
          <reference field="1" count="1">
            <x v="3"/>
          </reference>
        </references>
      </pivotArea>
    </format>
    <format dxfId="10">
      <pivotArea collapsedLevelsAreSubtotals="1" fieldPosition="0">
        <references count="2">
          <reference field="1" count="1" selected="0">
            <x v="3"/>
          </reference>
          <reference field="2" count="0"/>
        </references>
      </pivotArea>
    </format>
    <format dxfId="9">
      <pivotArea dataOnly="0" labelOnly="1" fieldPosition="0">
        <references count="1">
          <reference field="1" count="1">
            <x v="3"/>
          </reference>
        </references>
      </pivotArea>
    </format>
    <format dxfId="8">
      <pivotArea dataOnly="0" labelOnly="1" fieldPosition="0">
        <references count="2">
          <reference field="1" count="1" selected="0">
            <x v="3"/>
          </reference>
          <reference field="2" count="0"/>
        </references>
      </pivotArea>
    </format>
    <format dxfId="7">
      <pivotArea collapsedLevelsAreSubtotals="1" fieldPosition="0">
        <references count="1">
          <reference field="1" count="1">
            <x v="4"/>
          </reference>
        </references>
      </pivotArea>
    </format>
    <format dxfId="6">
      <pivotArea collapsedLevelsAreSubtotals="1" fieldPosition="0">
        <references count="2">
          <reference field="1" count="1" selected="0">
            <x v="4"/>
          </reference>
          <reference field="2" count="0"/>
        </references>
      </pivotArea>
    </format>
    <format dxfId="5">
      <pivotArea dataOnly="0" labelOnly="1" fieldPosition="0">
        <references count="1">
          <reference field="1" count="1">
            <x v="4"/>
          </reference>
        </references>
      </pivotArea>
    </format>
    <format dxfId="4">
      <pivotArea dataOnly="0" labelOnly="1" fieldPosition="0">
        <references count="2">
          <reference field="1" count="1" selected="0">
            <x v="4"/>
          </reference>
          <reference field="2" count="0"/>
        </references>
      </pivotArea>
    </format>
    <format dxfId="3">
      <pivotArea collapsedLevelsAreSubtotals="1" fieldPosition="0">
        <references count="1">
          <reference field="1" count="1">
            <x v="4"/>
          </reference>
        </references>
      </pivotArea>
    </format>
    <format dxfId="2">
      <pivotArea collapsedLevelsAreSubtotals="1" fieldPosition="0">
        <references count="2">
          <reference field="1" count="1" selected="0">
            <x v="4"/>
          </reference>
          <reference field="2" count="0"/>
        </references>
      </pivotArea>
    </format>
    <format dxfId="1">
      <pivotArea dataOnly="0" labelOnly="1" fieldPosition="0">
        <references count="1">
          <reference field="1" count="1">
            <x v="4"/>
          </reference>
        </references>
      </pivotArea>
    </format>
    <format dxfId="0">
      <pivotArea dataOnly="0" labelOnly="1" fieldPosition="0">
        <references count="2">
          <reference field="1" count="1" selected="0">
            <x v="4"/>
          </reference>
          <reference field="2" count="0"/>
        </references>
      </pivotArea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29"/>
  <sheetViews>
    <sheetView workbookViewId="0">
      <selection activeCell="C17" sqref="C17"/>
    </sheetView>
  </sheetViews>
  <sheetFormatPr baseColWidth="10" defaultRowHeight="15"/>
  <cols>
    <col min="1" max="1" width="18.140625" bestFit="1" customWidth="1"/>
    <col min="2" max="2" width="22.85546875" bestFit="1" customWidth="1"/>
  </cols>
  <sheetData>
    <row r="3" spans="1:2">
      <c r="A3" s="5" t="s">
        <v>32</v>
      </c>
      <c r="B3" t="s">
        <v>33</v>
      </c>
    </row>
    <row r="4" spans="1:2">
      <c r="A4" s="34" t="s">
        <v>10</v>
      </c>
      <c r="B4" s="35">
        <v>4322.7749999999996</v>
      </c>
    </row>
    <row r="5" spans="1:2">
      <c r="A5" s="34" t="s">
        <v>15</v>
      </c>
      <c r="B5" s="35">
        <v>4173.1040000000003</v>
      </c>
    </row>
    <row r="6" spans="1:2">
      <c r="A6" s="36" t="s">
        <v>16</v>
      </c>
      <c r="B6" s="35">
        <v>707.52</v>
      </c>
    </row>
    <row r="7" spans="1:2">
      <c r="A7" s="36" t="s">
        <v>19</v>
      </c>
      <c r="B7" s="35">
        <v>738.58400000000006</v>
      </c>
    </row>
    <row r="8" spans="1:2">
      <c r="A8" s="36" t="s">
        <v>17</v>
      </c>
      <c r="B8" s="35">
        <v>939</v>
      </c>
    </row>
    <row r="9" spans="1:2">
      <c r="A9" s="36" t="s">
        <v>18</v>
      </c>
      <c r="B9" s="35">
        <v>1488</v>
      </c>
    </row>
    <row r="10" spans="1:2">
      <c r="A10" s="36" t="s">
        <v>14</v>
      </c>
      <c r="B10" s="35">
        <v>300</v>
      </c>
    </row>
    <row r="11" spans="1:2">
      <c r="A11" s="37" t="s">
        <v>13</v>
      </c>
      <c r="B11" s="38">
        <v>5122.8450000000003</v>
      </c>
    </row>
    <row r="12" spans="1:2">
      <c r="A12" s="39" t="s">
        <v>16</v>
      </c>
      <c r="B12" s="38">
        <v>868.53750000000002</v>
      </c>
    </row>
    <row r="13" spans="1:2">
      <c r="A13" s="39" t="s">
        <v>19</v>
      </c>
      <c r="B13" s="38">
        <v>896.08749999999998</v>
      </c>
    </row>
    <row r="14" spans="1:2">
      <c r="A14" s="39" t="s">
        <v>17</v>
      </c>
      <c r="B14" s="38">
        <v>989.55</v>
      </c>
    </row>
    <row r="15" spans="1:2">
      <c r="A15" s="39" t="s">
        <v>18</v>
      </c>
      <c r="B15" s="38">
        <v>2072.3000000000002</v>
      </c>
    </row>
    <row r="16" spans="1:2">
      <c r="A16" s="39" t="s">
        <v>14</v>
      </c>
      <c r="B16" s="38">
        <v>296.37</v>
      </c>
    </row>
    <row r="17" spans="1:2">
      <c r="A17" s="40" t="s">
        <v>11</v>
      </c>
      <c r="B17" s="41">
        <v>3136.9775</v>
      </c>
    </row>
    <row r="18" spans="1:2">
      <c r="A18" s="42" t="s">
        <v>16</v>
      </c>
      <c r="B18" s="41">
        <v>510</v>
      </c>
    </row>
    <row r="19" spans="1:2">
      <c r="A19" s="42" t="s">
        <v>19</v>
      </c>
      <c r="B19" s="41">
        <v>507.55250000000001</v>
      </c>
    </row>
    <row r="20" spans="1:2">
      <c r="A20" s="42" t="s">
        <v>17</v>
      </c>
      <c r="B20" s="41">
        <v>773.75</v>
      </c>
    </row>
    <row r="21" spans="1:2">
      <c r="A21" s="42" t="s">
        <v>18</v>
      </c>
      <c r="B21" s="41">
        <v>1176.0999999999999</v>
      </c>
    </row>
    <row r="22" spans="1:2">
      <c r="A22" s="42" t="s">
        <v>14</v>
      </c>
      <c r="B22" s="41">
        <v>169.57499999999999</v>
      </c>
    </row>
    <row r="23" spans="1:2">
      <c r="A23" s="43" t="s">
        <v>12</v>
      </c>
      <c r="B23" s="44">
        <v>2291.3000000000002</v>
      </c>
    </row>
    <row r="24" spans="1:2">
      <c r="A24" s="45" t="s">
        <v>16</v>
      </c>
      <c r="B24" s="44">
        <v>284.25</v>
      </c>
    </row>
    <row r="25" spans="1:2">
      <c r="A25" s="45" t="s">
        <v>19</v>
      </c>
      <c r="B25" s="44">
        <v>418.25</v>
      </c>
    </row>
    <row r="26" spans="1:2">
      <c r="A26" s="45" t="s">
        <v>17</v>
      </c>
      <c r="B26" s="44">
        <v>499</v>
      </c>
    </row>
    <row r="27" spans="1:2">
      <c r="A27" s="45" t="s">
        <v>18</v>
      </c>
      <c r="B27" s="44">
        <v>940</v>
      </c>
    </row>
    <row r="28" spans="1:2">
      <c r="A28" s="45" t="s">
        <v>14</v>
      </c>
      <c r="B28" s="44">
        <v>149.80000000000001</v>
      </c>
    </row>
    <row r="29" spans="1:2">
      <c r="A29" s="6" t="s">
        <v>25</v>
      </c>
      <c r="B29" s="7">
        <v>19047.001499999998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>
      <pane xSplit="2" ySplit="3" topLeftCell="C7" activePane="bottomRight" state="frozen"/>
      <selection pane="topRight" activeCell="C1" sqref="C1"/>
      <selection pane="bottomLeft" activeCell="A4" sqref="A4"/>
      <selection pane="bottomRight" activeCell="D7" sqref="D7"/>
    </sheetView>
  </sheetViews>
  <sheetFormatPr baseColWidth="10" defaultRowHeight="15" outlineLevelRow="2"/>
  <cols>
    <col min="2" max="2" width="11.42578125" customWidth="1"/>
    <col min="3" max="3" width="14.140625" customWidth="1"/>
    <col min="6" max="6" width="13.42578125" customWidth="1"/>
    <col min="8" max="8" width="14.140625" customWidth="1"/>
    <col min="10" max="10" width="13.42578125" customWidth="1"/>
  </cols>
  <sheetData>
    <row r="1" spans="1:10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2"/>
    </row>
    <row r="2" spans="1:10">
      <c r="A2" s="33"/>
      <c r="B2" s="33"/>
      <c r="C2" s="33"/>
      <c r="D2" s="33"/>
      <c r="E2" s="33"/>
      <c r="F2" s="33"/>
      <c r="G2" s="33"/>
      <c r="H2" s="33"/>
      <c r="I2" s="33"/>
      <c r="J2" s="33"/>
    </row>
    <row r="3" spans="1:10" ht="30">
      <c r="A3" s="13" t="s">
        <v>8</v>
      </c>
      <c r="B3" s="13" t="s">
        <v>1</v>
      </c>
      <c r="C3" s="13" t="s">
        <v>2</v>
      </c>
      <c r="D3" s="13" t="s">
        <v>3</v>
      </c>
      <c r="E3" s="14" t="s">
        <v>4</v>
      </c>
      <c r="F3" s="14" t="s">
        <v>5</v>
      </c>
      <c r="G3" s="13" t="s">
        <v>6</v>
      </c>
      <c r="H3" s="14" t="s">
        <v>7</v>
      </c>
      <c r="I3" s="14" t="s">
        <v>9</v>
      </c>
      <c r="J3" s="15" t="s">
        <v>31</v>
      </c>
    </row>
    <row r="4" spans="1:10" outlineLevel="2">
      <c r="A4" s="16">
        <v>1</v>
      </c>
      <c r="B4" s="16" t="s">
        <v>10</v>
      </c>
      <c r="C4" s="16" t="s">
        <v>14</v>
      </c>
      <c r="D4" s="16">
        <v>10</v>
      </c>
      <c r="E4" s="17">
        <v>23.95</v>
      </c>
      <c r="F4" s="17">
        <f>E4*D4</f>
        <v>239.5</v>
      </c>
      <c r="G4" s="18">
        <v>0.05</v>
      </c>
      <c r="H4" s="17">
        <f>F4-(F4*G4)</f>
        <v>227.52500000000001</v>
      </c>
      <c r="I4" s="16" t="s">
        <v>26</v>
      </c>
      <c r="J4" s="16"/>
    </row>
    <row r="5" spans="1:10" outlineLevel="2">
      <c r="A5" s="16">
        <f>1+A4</f>
        <v>2</v>
      </c>
      <c r="B5" s="16" t="s">
        <v>10</v>
      </c>
      <c r="C5" s="16" t="s">
        <v>16</v>
      </c>
      <c r="D5" s="16">
        <v>15</v>
      </c>
      <c r="E5" s="17">
        <v>43</v>
      </c>
      <c r="F5" s="17">
        <f>E5*D5</f>
        <v>645</v>
      </c>
      <c r="G5" s="18">
        <v>0.15</v>
      </c>
      <c r="H5" s="17">
        <f>F5-(F5*G5)</f>
        <v>548.25</v>
      </c>
      <c r="I5" s="16" t="s">
        <v>26</v>
      </c>
      <c r="J5" s="16"/>
    </row>
    <row r="6" spans="1:10" outlineLevel="2">
      <c r="A6" s="16">
        <f>1+A5</f>
        <v>3</v>
      </c>
      <c r="B6" s="16" t="s">
        <v>10</v>
      </c>
      <c r="C6" s="16" t="s">
        <v>17</v>
      </c>
      <c r="D6" s="16">
        <v>25</v>
      </c>
      <c r="E6" s="17">
        <v>41.95</v>
      </c>
      <c r="F6" s="17">
        <f>E6*D6</f>
        <v>1048.75</v>
      </c>
      <c r="G6" s="16"/>
      <c r="H6" s="17">
        <f>F6-(F6*G6)</f>
        <v>1048.75</v>
      </c>
      <c r="I6" s="16" t="s">
        <v>26</v>
      </c>
      <c r="J6" s="16"/>
    </row>
    <row r="7" spans="1:10" outlineLevel="2">
      <c r="A7" s="16">
        <f>1+A6</f>
        <v>4</v>
      </c>
      <c r="B7" s="16" t="s">
        <v>10</v>
      </c>
      <c r="C7" s="16" t="s">
        <v>18</v>
      </c>
      <c r="D7" s="16">
        <v>40</v>
      </c>
      <c r="E7" s="17">
        <v>45</v>
      </c>
      <c r="F7" s="17">
        <f>E7*D7</f>
        <v>1800</v>
      </c>
      <c r="G7" s="16"/>
      <c r="H7" s="17">
        <f>F7-(F7*G7)</f>
        <v>1800</v>
      </c>
      <c r="I7" s="16" t="s">
        <v>26</v>
      </c>
      <c r="J7" s="16"/>
    </row>
    <row r="8" spans="1:10" outlineLevel="2">
      <c r="A8" s="16">
        <f>1+A7</f>
        <v>5</v>
      </c>
      <c r="B8" s="16" t="s">
        <v>10</v>
      </c>
      <c r="C8" s="16" t="s">
        <v>19</v>
      </c>
      <c r="D8" s="16">
        <v>35</v>
      </c>
      <c r="E8" s="17">
        <v>19.95</v>
      </c>
      <c r="F8" s="17">
        <f>E8*D8</f>
        <v>698.25</v>
      </c>
      <c r="G8" s="16"/>
      <c r="H8" s="17">
        <f>F8-(F8*G8)</f>
        <v>698.25</v>
      </c>
      <c r="I8" s="16" t="s">
        <v>26</v>
      </c>
      <c r="J8" s="17">
        <f>SUM(H4:H8)</f>
        <v>4322.7749999999996</v>
      </c>
    </row>
    <row r="9" spans="1:10" s="1" customFormat="1" outlineLevel="1">
      <c r="A9" s="2"/>
      <c r="B9" s="8" t="s">
        <v>20</v>
      </c>
      <c r="C9" s="2"/>
      <c r="D9" s="2"/>
      <c r="E9" s="4"/>
      <c r="F9" s="4"/>
      <c r="G9" s="2"/>
      <c r="H9" s="4"/>
      <c r="I9" s="2"/>
      <c r="J9" s="4">
        <f>SUBTOTAL(9,J4:J8)</f>
        <v>4322.7749999999996</v>
      </c>
    </row>
    <row r="10" spans="1:10" outlineLevel="2">
      <c r="A10" s="19">
        <f>1+A8</f>
        <v>6</v>
      </c>
      <c r="B10" s="19" t="s">
        <v>15</v>
      </c>
      <c r="C10" s="19" t="s">
        <v>14</v>
      </c>
      <c r="D10" s="19">
        <v>10</v>
      </c>
      <c r="E10" s="20">
        <v>30</v>
      </c>
      <c r="F10" s="20">
        <f>E10*D10</f>
        <v>300</v>
      </c>
      <c r="G10" s="19"/>
      <c r="H10" s="20">
        <f>F10-(F10*G10)</f>
        <v>300</v>
      </c>
      <c r="I10" s="19" t="s">
        <v>27</v>
      </c>
      <c r="J10" s="19"/>
    </row>
    <row r="11" spans="1:10" outlineLevel="2">
      <c r="A11" s="19">
        <f>1+A10</f>
        <v>7</v>
      </c>
      <c r="B11" s="19" t="s">
        <v>15</v>
      </c>
      <c r="C11" s="19" t="s">
        <v>16</v>
      </c>
      <c r="D11" s="19">
        <v>15</v>
      </c>
      <c r="E11" s="20">
        <v>58.96</v>
      </c>
      <c r="F11" s="20">
        <f>E11*D11</f>
        <v>884.4</v>
      </c>
      <c r="G11" s="21">
        <v>0.2</v>
      </c>
      <c r="H11" s="20">
        <f>F11-(F11*G11)</f>
        <v>707.52</v>
      </c>
      <c r="I11" s="19" t="s">
        <v>27</v>
      </c>
      <c r="J11" s="19"/>
    </row>
    <row r="12" spans="1:10" outlineLevel="2">
      <c r="A12" s="19">
        <f>1+A11</f>
        <v>8</v>
      </c>
      <c r="B12" s="19" t="s">
        <v>15</v>
      </c>
      <c r="C12" s="19" t="s">
        <v>17</v>
      </c>
      <c r="D12" s="19">
        <v>25</v>
      </c>
      <c r="E12" s="20">
        <v>46.95</v>
      </c>
      <c r="F12" s="20">
        <f>E12*D12</f>
        <v>1173.75</v>
      </c>
      <c r="G12" s="21">
        <v>0.2</v>
      </c>
      <c r="H12" s="20">
        <f>F12-(F12*G12)</f>
        <v>939</v>
      </c>
      <c r="I12" s="19" t="s">
        <v>27</v>
      </c>
      <c r="J12" s="19"/>
    </row>
    <row r="13" spans="1:10" outlineLevel="2">
      <c r="A13" s="19">
        <f>1+A12</f>
        <v>9</v>
      </c>
      <c r="B13" s="19" t="s">
        <v>15</v>
      </c>
      <c r="C13" s="19" t="s">
        <v>18</v>
      </c>
      <c r="D13" s="19">
        <v>40</v>
      </c>
      <c r="E13" s="20">
        <v>49.6</v>
      </c>
      <c r="F13" s="20">
        <f>E13*D13</f>
        <v>1984</v>
      </c>
      <c r="G13" s="21">
        <v>0.25</v>
      </c>
      <c r="H13" s="20">
        <f>F13-(F13*G13)</f>
        <v>1488</v>
      </c>
      <c r="I13" s="19" t="s">
        <v>27</v>
      </c>
      <c r="J13" s="19"/>
    </row>
    <row r="14" spans="1:10" outlineLevel="2">
      <c r="A14" s="19">
        <f>1+A13</f>
        <v>10</v>
      </c>
      <c r="B14" s="19" t="s">
        <v>15</v>
      </c>
      <c r="C14" s="19" t="s">
        <v>19</v>
      </c>
      <c r="D14" s="19">
        <v>35</v>
      </c>
      <c r="E14" s="20">
        <v>23.98</v>
      </c>
      <c r="F14" s="20">
        <f>E14*D14</f>
        <v>839.30000000000007</v>
      </c>
      <c r="G14" s="21">
        <v>0.12</v>
      </c>
      <c r="H14" s="20">
        <f>F14-(F14*G14)</f>
        <v>738.58400000000006</v>
      </c>
      <c r="I14" s="19" t="s">
        <v>27</v>
      </c>
      <c r="J14" s="20">
        <f>SUM(H10:H14)</f>
        <v>4173.1040000000003</v>
      </c>
    </row>
    <row r="15" spans="1:10" s="1" customFormat="1" outlineLevel="1">
      <c r="A15" s="2"/>
      <c r="B15" s="10" t="s">
        <v>23</v>
      </c>
      <c r="C15" s="2"/>
      <c r="D15" s="2"/>
      <c r="E15" s="4"/>
      <c r="F15" s="4"/>
      <c r="G15" s="3"/>
      <c r="H15" s="4"/>
      <c r="I15" s="2"/>
      <c r="J15" s="4">
        <f>SUBTOTAL(9,J10:J14)</f>
        <v>4173.1040000000003</v>
      </c>
    </row>
    <row r="16" spans="1:10" outlineLevel="2">
      <c r="A16" s="22">
        <f>1+A14</f>
        <v>11</v>
      </c>
      <c r="B16" s="22" t="s">
        <v>13</v>
      </c>
      <c r="C16" s="22" t="s">
        <v>14</v>
      </c>
      <c r="D16" s="22">
        <v>10</v>
      </c>
      <c r="E16" s="23">
        <v>32.93</v>
      </c>
      <c r="F16" s="23">
        <f>E16*D16</f>
        <v>329.3</v>
      </c>
      <c r="G16" s="24">
        <v>0.1</v>
      </c>
      <c r="H16" s="23">
        <f>F16-(F16*G16)</f>
        <v>296.37</v>
      </c>
      <c r="I16" s="22" t="s">
        <v>28</v>
      </c>
      <c r="J16" s="22"/>
    </row>
    <row r="17" spans="1:10" outlineLevel="2">
      <c r="A17" s="22">
        <f>1+A16</f>
        <v>12</v>
      </c>
      <c r="B17" s="22" t="s">
        <v>13</v>
      </c>
      <c r="C17" s="22" t="s">
        <v>16</v>
      </c>
      <c r="D17" s="22">
        <v>15</v>
      </c>
      <c r="E17" s="23">
        <v>60.95</v>
      </c>
      <c r="F17" s="23">
        <f>E17*D17</f>
        <v>914.25</v>
      </c>
      <c r="G17" s="24">
        <v>0.05</v>
      </c>
      <c r="H17" s="23">
        <f>F17-(F17*G17)</f>
        <v>868.53750000000002</v>
      </c>
      <c r="I17" s="22" t="s">
        <v>28</v>
      </c>
      <c r="J17" s="22"/>
    </row>
    <row r="18" spans="1:10" outlineLevel="2">
      <c r="A18" s="22">
        <f>1+A17</f>
        <v>13</v>
      </c>
      <c r="B18" s="22" t="s">
        <v>13</v>
      </c>
      <c r="C18" s="22" t="s">
        <v>17</v>
      </c>
      <c r="D18" s="22">
        <v>25</v>
      </c>
      <c r="E18" s="23">
        <v>43.98</v>
      </c>
      <c r="F18" s="23">
        <f>E18*D18</f>
        <v>1099.5</v>
      </c>
      <c r="G18" s="24">
        <v>0.1</v>
      </c>
      <c r="H18" s="23">
        <f>F18-(F18*G18)</f>
        <v>989.55</v>
      </c>
      <c r="I18" s="22" t="s">
        <v>28</v>
      </c>
      <c r="J18" s="22"/>
    </row>
    <row r="19" spans="1:10" outlineLevel="2">
      <c r="A19" s="22">
        <f>1+A18</f>
        <v>14</v>
      </c>
      <c r="B19" s="22" t="s">
        <v>13</v>
      </c>
      <c r="C19" s="22" t="s">
        <v>18</v>
      </c>
      <c r="D19" s="22">
        <v>40</v>
      </c>
      <c r="E19" s="23">
        <v>60.95</v>
      </c>
      <c r="F19" s="23">
        <f>E19*D19</f>
        <v>2438</v>
      </c>
      <c r="G19" s="24">
        <v>0.15</v>
      </c>
      <c r="H19" s="23">
        <f>F19-(F19*G19)</f>
        <v>2072.3000000000002</v>
      </c>
      <c r="I19" s="22" t="s">
        <v>28</v>
      </c>
      <c r="J19" s="22"/>
    </row>
    <row r="20" spans="1:10" outlineLevel="2">
      <c r="A20" s="22">
        <f>1+A19</f>
        <v>15</v>
      </c>
      <c r="B20" s="22" t="s">
        <v>13</v>
      </c>
      <c r="C20" s="22" t="s">
        <v>19</v>
      </c>
      <c r="D20" s="22">
        <v>35</v>
      </c>
      <c r="E20" s="23">
        <v>26.95</v>
      </c>
      <c r="F20" s="23">
        <f>E20*D20</f>
        <v>943.25</v>
      </c>
      <c r="G20" s="24">
        <v>0.05</v>
      </c>
      <c r="H20" s="23">
        <f>F20-(F20*G20)</f>
        <v>896.08749999999998</v>
      </c>
      <c r="I20" s="22" t="s">
        <v>28</v>
      </c>
      <c r="J20" s="23">
        <f>SUM(H16:H20)</f>
        <v>5122.8449999999993</v>
      </c>
    </row>
    <row r="21" spans="1:10" s="1" customFormat="1" outlineLevel="1">
      <c r="A21" s="2"/>
      <c r="B21" s="10" t="s">
        <v>24</v>
      </c>
      <c r="C21" s="2"/>
      <c r="D21" s="2"/>
      <c r="E21" s="4"/>
      <c r="F21" s="4"/>
      <c r="G21" s="3"/>
      <c r="H21" s="4"/>
      <c r="I21" s="2"/>
      <c r="J21" s="4">
        <f>SUBTOTAL(9,J16:J20)</f>
        <v>5122.8449999999993</v>
      </c>
    </row>
    <row r="22" spans="1:10" outlineLevel="2">
      <c r="A22" s="25">
        <f>1+A20</f>
        <v>16</v>
      </c>
      <c r="B22" s="25" t="s">
        <v>11</v>
      </c>
      <c r="C22" s="25" t="s">
        <v>14</v>
      </c>
      <c r="D22" s="25">
        <v>10</v>
      </c>
      <c r="E22" s="26">
        <v>19.95</v>
      </c>
      <c r="F22" s="26">
        <f>E22*D22</f>
        <v>199.5</v>
      </c>
      <c r="G22" s="27">
        <v>0.15</v>
      </c>
      <c r="H22" s="26">
        <f>F22-(F22*G22)</f>
        <v>169.57499999999999</v>
      </c>
      <c r="I22" s="25" t="s">
        <v>29</v>
      </c>
      <c r="J22" s="25"/>
    </row>
    <row r="23" spans="1:10" outlineLevel="2">
      <c r="A23" s="25">
        <f>1+A22</f>
        <v>17</v>
      </c>
      <c r="B23" s="25" t="s">
        <v>11</v>
      </c>
      <c r="C23" s="25" t="s">
        <v>16</v>
      </c>
      <c r="D23" s="25">
        <v>15</v>
      </c>
      <c r="E23" s="26">
        <v>34</v>
      </c>
      <c r="F23" s="26">
        <f>E23*D23</f>
        <v>510</v>
      </c>
      <c r="G23" s="25"/>
      <c r="H23" s="26">
        <f>F23-(F23*G23)</f>
        <v>510</v>
      </c>
      <c r="I23" s="25" t="s">
        <v>29</v>
      </c>
      <c r="J23" s="25"/>
    </row>
    <row r="24" spans="1:10" outlineLevel="2">
      <c r="A24" s="25">
        <f>1+A23</f>
        <v>18</v>
      </c>
      <c r="B24" s="25" t="s">
        <v>11</v>
      </c>
      <c r="C24" s="25" t="s">
        <v>17</v>
      </c>
      <c r="D24" s="25">
        <v>25</v>
      </c>
      <c r="E24" s="26">
        <v>30.95</v>
      </c>
      <c r="F24" s="26">
        <f>E24*D24</f>
        <v>773.75</v>
      </c>
      <c r="G24" s="25"/>
      <c r="H24" s="26">
        <f>F24-(F24*G24)</f>
        <v>773.75</v>
      </c>
      <c r="I24" s="25" t="s">
        <v>29</v>
      </c>
      <c r="J24" s="25"/>
    </row>
    <row r="25" spans="1:10" outlineLevel="2">
      <c r="A25" s="25">
        <f>1+A24</f>
        <v>19</v>
      </c>
      <c r="B25" s="25" t="s">
        <v>11</v>
      </c>
      <c r="C25" s="25" t="s">
        <v>18</v>
      </c>
      <c r="D25" s="25">
        <v>40</v>
      </c>
      <c r="E25" s="26">
        <v>30.95</v>
      </c>
      <c r="F25" s="26">
        <f>E25*D25</f>
        <v>1238</v>
      </c>
      <c r="G25" s="27">
        <v>0.05</v>
      </c>
      <c r="H25" s="26">
        <f>F25-(F25*G25)</f>
        <v>1176.0999999999999</v>
      </c>
      <c r="I25" s="25" t="s">
        <v>29</v>
      </c>
      <c r="J25" s="25"/>
    </row>
    <row r="26" spans="1:10" outlineLevel="2">
      <c r="A26" s="25">
        <f>1+A25</f>
        <v>20</v>
      </c>
      <c r="B26" s="25" t="s">
        <v>11</v>
      </c>
      <c r="C26" s="25" t="s">
        <v>19</v>
      </c>
      <c r="D26" s="25">
        <v>35</v>
      </c>
      <c r="E26" s="26">
        <v>14.95</v>
      </c>
      <c r="F26" s="26">
        <f>E26*D26</f>
        <v>523.25</v>
      </c>
      <c r="G26" s="27">
        <v>0.03</v>
      </c>
      <c r="H26" s="26">
        <f>F26-(F26*G26)</f>
        <v>507.55250000000001</v>
      </c>
      <c r="I26" s="25" t="s">
        <v>29</v>
      </c>
      <c r="J26" s="26">
        <f>SUM(H22:H26)</f>
        <v>3136.9775</v>
      </c>
    </row>
    <row r="27" spans="1:10" s="1" customFormat="1" outlineLevel="1">
      <c r="A27" s="2"/>
      <c r="B27" s="9" t="s">
        <v>21</v>
      </c>
      <c r="C27" s="2"/>
      <c r="D27" s="2"/>
      <c r="E27" s="4"/>
      <c r="F27" s="4"/>
      <c r="G27" s="3"/>
      <c r="H27" s="4"/>
      <c r="I27" s="2"/>
      <c r="J27" s="4">
        <f>SUBTOTAL(9,J22:J26)</f>
        <v>3136.9775</v>
      </c>
    </row>
    <row r="28" spans="1:10" outlineLevel="2">
      <c r="A28" s="28">
        <f>1+A26</f>
        <v>21</v>
      </c>
      <c r="B28" s="28" t="s">
        <v>12</v>
      </c>
      <c r="C28" s="28" t="s">
        <v>14</v>
      </c>
      <c r="D28" s="28">
        <v>10</v>
      </c>
      <c r="E28" s="29">
        <v>14.98</v>
      </c>
      <c r="F28" s="29">
        <f>E28*D28</f>
        <v>149.80000000000001</v>
      </c>
      <c r="G28" s="28"/>
      <c r="H28" s="29">
        <f>F28-(F28*G28)</f>
        <v>149.80000000000001</v>
      </c>
      <c r="I28" s="28" t="s">
        <v>30</v>
      </c>
      <c r="J28" s="28"/>
    </row>
    <row r="29" spans="1:10" outlineLevel="2">
      <c r="A29" s="28">
        <f>1+A28</f>
        <v>22</v>
      </c>
      <c r="B29" s="28" t="s">
        <v>12</v>
      </c>
      <c r="C29" s="28" t="s">
        <v>16</v>
      </c>
      <c r="D29" s="28">
        <v>15</v>
      </c>
      <c r="E29" s="29">
        <v>18.95</v>
      </c>
      <c r="F29" s="29">
        <f>E29*D29</f>
        <v>284.25</v>
      </c>
      <c r="G29" s="28"/>
      <c r="H29" s="29">
        <f>F29-(F29*G29)</f>
        <v>284.25</v>
      </c>
      <c r="I29" s="28" t="s">
        <v>30</v>
      </c>
      <c r="J29" s="28"/>
    </row>
    <row r="30" spans="1:10" outlineLevel="2">
      <c r="A30" s="28">
        <f>1+A29</f>
        <v>23</v>
      </c>
      <c r="B30" s="28" t="s">
        <v>12</v>
      </c>
      <c r="C30" s="28" t="s">
        <v>17</v>
      </c>
      <c r="D30" s="28">
        <v>25</v>
      </c>
      <c r="E30" s="29">
        <v>19.96</v>
      </c>
      <c r="F30" s="29">
        <f>E30*D30</f>
        <v>499</v>
      </c>
      <c r="G30" s="28"/>
      <c r="H30" s="29">
        <f>F30-(F30*G30)</f>
        <v>499</v>
      </c>
      <c r="I30" s="28" t="s">
        <v>30</v>
      </c>
      <c r="J30" s="28"/>
    </row>
    <row r="31" spans="1:10" outlineLevel="2">
      <c r="A31" s="28">
        <f>1+A30</f>
        <v>24</v>
      </c>
      <c r="B31" s="28" t="s">
        <v>12</v>
      </c>
      <c r="C31" s="28" t="s">
        <v>18</v>
      </c>
      <c r="D31" s="28">
        <v>40</v>
      </c>
      <c r="E31" s="29">
        <v>23.5</v>
      </c>
      <c r="F31" s="29">
        <f>E31*D31</f>
        <v>940</v>
      </c>
      <c r="G31" s="28"/>
      <c r="H31" s="29">
        <f>F31-(F31*G31)</f>
        <v>940</v>
      </c>
      <c r="I31" s="28" t="s">
        <v>30</v>
      </c>
      <c r="J31" s="28"/>
    </row>
    <row r="32" spans="1:10" outlineLevel="2">
      <c r="A32" s="28">
        <f t="shared" ref="A32" si="0">1+A31</f>
        <v>25</v>
      </c>
      <c r="B32" s="28" t="s">
        <v>12</v>
      </c>
      <c r="C32" s="28" t="s">
        <v>19</v>
      </c>
      <c r="D32" s="28">
        <v>35</v>
      </c>
      <c r="E32" s="29">
        <v>11.95</v>
      </c>
      <c r="F32" s="29">
        <f>E32*D32</f>
        <v>418.25</v>
      </c>
      <c r="G32" s="28"/>
      <c r="H32" s="29">
        <f>F32-(F32*G32)</f>
        <v>418.25</v>
      </c>
      <c r="I32" s="28" t="s">
        <v>30</v>
      </c>
      <c r="J32" s="29">
        <f>SUM(H28:H32)</f>
        <v>2291.3000000000002</v>
      </c>
    </row>
    <row r="33" spans="1:10" s="1" customFormat="1" outlineLevel="1">
      <c r="A33" s="30"/>
      <c r="B33" s="31" t="s">
        <v>22</v>
      </c>
      <c r="C33" s="30"/>
      <c r="D33" s="30"/>
      <c r="E33" s="32"/>
      <c r="F33" s="32"/>
      <c r="G33" s="30"/>
      <c r="H33" s="32"/>
      <c r="I33" s="30"/>
      <c r="J33" s="32">
        <f>SUBTOTAL(9,J28:J32)</f>
        <v>2291.3000000000002</v>
      </c>
    </row>
    <row r="34" spans="1:10" s="1" customFormat="1">
      <c r="A34" s="30"/>
      <c r="B34" s="31" t="s">
        <v>25</v>
      </c>
      <c r="C34" s="30"/>
      <c r="D34" s="30"/>
      <c r="E34" s="32"/>
      <c r="F34" s="32"/>
      <c r="G34" s="30"/>
      <c r="H34" s="32"/>
      <c r="I34" s="30"/>
      <c r="J34" s="32">
        <f>SUBTOTAL(9,J4:J32)</f>
        <v>19047.001499999998</v>
      </c>
    </row>
  </sheetData>
  <sortState ref="B4:H28">
    <sortCondition ref="B4"/>
  </sortState>
  <mergeCells count="1">
    <mergeCell ref="A1:I1"/>
  </mergeCells>
  <pageMargins left="0.7" right="0.7" top="0.75" bottom="0.75" header="0.3" footer="0.3"/>
  <pageSetup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Hoja4</vt:lpstr>
      <vt:lpstr>Hoja1</vt:lpstr>
      <vt:lpstr>Hoja2</vt:lpstr>
      <vt:lpstr>Hoja3</vt:lpstr>
    </vt:vector>
  </TitlesOfParts>
  <Company>PROYECTO CONÉCTATE AL CONOCIMIENTO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Estudiante</dc:creator>
  <cp:lastModifiedBy>Estudiante</cp:lastModifiedBy>
  <dcterms:created xsi:type="dcterms:W3CDTF">2010-12-02T18:22:17Z</dcterms:created>
  <dcterms:modified xsi:type="dcterms:W3CDTF">2010-12-02T20:51:59Z</dcterms:modified>
</cp:coreProperties>
</file>