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23" i="1"/>
  <c r="A27"/>
  <c r="A26"/>
  <c r="A25"/>
  <c r="I21"/>
  <c r="I20"/>
  <c r="H20"/>
  <c r="I11"/>
  <c r="I18"/>
  <c r="I9"/>
  <c r="H12"/>
  <c r="I12" s="1"/>
  <c r="H13"/>
  <c r="I13" s="1"/>
  <c r="H14"/>
  <c r="I14" s="1"/>
  <c r="H15"/>
  <c r="I15" s="1"/>
  <c r="H16"/>
  <c r="I16" s="1"/>
  <c r="H17"/>
  <c r="I17" s="1"/>
  <c r="H10"/>
  <c r="I10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9"/>
  <c r="G9" s="1"/>
</calcChain>
</file>

<file path=xl/sharedStrings.xml><?xml version="1.0" encoding="utf-8"?>
<sst xmlns="http://schemas.openxmlformats.org/spreadsheetml/2006/main" count="50" uniqueCount="50">
  <si>
    <t>RUBEN</t>
  </si>
  <si>
    <t>EMILIO</t>
  </si>
  <si>
    <t>ALEJANDRO</t>
  </si>
  <si>
    <t>RODRIGO</t>
  </si>
  <si>
    <t xml:space="preserve">KAROL </t>
  </si>
  <si>
    <t>LARISSA</t>
  </si>
  <si>
    <t>ROGER</t>
  </si>
  <si>
    <t>MARCELA</t>
  </si>
  <si>
    <t>SOFIA</t>
  </si>
  <si>
    <t>BERTILO</t>
  </si>
  <si>
    <t>NOMBRE</t>
  </si>
  <si>
    <t>APELLIDO</t>
  </si>
  <si>
    <t>CEDULA</t>
  </si>
  <si>
    <t>MONTO</t>
  </si>
  <si>
    <t>FECHA DE PAGO</t>
  </si>
  <si>
    <t>FECHA DE HOY</t>
  </si>
  <si>
    <t>CONDICION DE RECARGO</t>
  </si>
  <si>
    <t>RECARGO 8%</t>
  </si>
  <si>
    <t>TOTAL A PAGAR</t>
  </si>
  <si>
    <t>QUINTERO</t>
  </si>
  <si>
    <t>REGEIRA</t>
  </si>
  <si>
    <t>LAGROTA</t>
  </si>
  <si>
    <t>RODRIGUEZ</t>
  </si>
  <si>
    <t>GONZALES</t>
  </si>
  <si>
    <t>CASTILLO</t>
  </si>
  <si>
    <t>PINEDA</t>
  </si>
  <si>
    <t>VASQUEZ</t>
  </si>
  <si>
    <t>HERNANDEZ</t>
  </si>
  <si>
    <t>CUBILLA</t>
  </si>
  <si>
    <t>8-762-1638</t>
  </si>
  <si>
    <t>4-354-985</t>
  </si>
  <si>
    <t>1-365-89</t>
  </si>
  <si>
    <t>8-659-124</t>
  </si>
  <si>
    <t>2-457-3687</t>
  </si>
  <si>
    <t>3-457-9810</t>
  </si>
  <si>
    <t>8-124-78</t>
  </si>
  <si>
    <t>4-658-1478</t>
  </si>
  <si>
    <t>4-321-785</t>
  </si>
  <si>
    <t>4-781-320</t>
  </si>
  <si>
    <t>15/10/2010</t>
  </si>
  <si>
    <t>30/12/2010</t>
  </si>
  <si>
    <t>16/12/2010</t>
  </si>
  <si>
    <t>13/10/2010</t>
  </si>
  <si>
    <t>20/12/2010</t>
  </si>
  <si>
    <t>AmericanAirlines</t>
  </si>
  <si>
    <t>RUC. 23446-2357 D.V. 53</t>
  </si>
  <si>
    <t>Via Aereopuerto, calle Principal</t>
  </si>
  <si>
    <t>Telefono 775-3456 / 7751243</t>
  </si>
  <si>
    <t>SUB.TOTAL</t>
  </si>
  <si>
    <t>TOTAL</t>
  </si>
</sst>
</file>

<file path=xl/styles.xml><?xml version="1.0" encoding="utf-8"?>
<styleSheet xmlns="http://schemas.openxmlformats.org/spreadsheetml/2006/main">
  <numFmts count="2">
    <numFmt numFmtId="44" formatCode="_(&quot;B/.&quot;\ * #,##0.00_);_(&quot;B/.&quot;\ * \(#,##0.00\);_(&quot;B/.&quot;\ * &quot;-&quot;??_);_(@_)"/>
    <numFmt numFmtId="165" formatCode="dd/mm/yyyy\ hh:mm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2" borderId="0" xfId="1" applyAlignment="1">
      <alignment horizontal="center"/>
    </xf>
    <xf numFmtId="0" fontId="2" fillId="2" borderId="0" xfId="1"/>
    <xf numFmtId="0" fontId="2" fillId="2" borderId="0" xfId="1" applyBorder="1" applyAlignment="1">
      <alignment horizontal="left"/>
    </xf>
    <xf numFmtId="0" fontId="2" fillId="2" borderId="0" xfId="1" applyAlignment="1">
      <alignment horizontal="left"/>
    </xf>
    <xf numFmtId="44" fontId="2" fillId="2" borderId="0" xfId="1" applyNumberFormat="1" applyAlignment="1">
      <alignment horizontal="left"/>
    </xf>
    <xf numFmtId="14" fontId="2" fillId="2" borderId="0" xfId="1" applyNumberFormat="1" applyAlignment="1">
      <alignment horizontal="left"/>
    </xf>
    <xf numFmtId="165" fontId="2" fillId="2" borderId="0" xfId="1" applyNumberFormat="1" applyAlignment="1">
      <alignment horizontal="left"/>
    </xf>
    <xf numFmtId="0" fontId="5" fillId="2" borderId="0" xfId="1" applyFont="1" applyAlignment="1">
      <alignment horizontal="center"/>
    </xf>
    <xf numFmtId="0" fontId="3" fillId="2" borderId="0" xfId="1" applyFont="1" applyBorder="1" applyAlignment="1">
      <alignment horizontal="left" vertical="center"/>
    </xf>
    <xf numFmtId="0" fontId="3" fillId="2" borderId="0" xfId="1" applyFont="1" applyAlignment="1">
      <alignment horizontal="left" vertical="center"/>
    </xf>
    <xf numFmtId="0" fontId="3" fillId="2" borderId="0" xfId="1" applyFont="1" applyAlignment="1">
      <alignment horizontal="left"/>
    </xf>
    <xf numFmtId="44" fontId="4" fillId="2" borderId="0" xfId="1" applyNumberFormat="1" applyFont="1" applyAlignment="1">
      <alignment horizontal="left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28576</xdr:rowOff>
    </xdr:from>
    <xdr:to>
      <xdr:col>3</xdr:col>
      <xdr:colOff>276225</xdr:colOff>
      <xdr:row>4</xdr:row>
      <xdr:rowOff>66676</xdr:rowOff>
    </xdr:to>
    <xdr:pic>
      <xdr:nvPicPr>
        <xdr:cNvPr id="2" name="1 Imagen" descr="american-airlines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6"/>
          <a:ext cx="275272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A23" sqref="A23"/>
    </sheetView>
  </sheetViews>
  <sheetFormatPr baseColWidth="10" defaultRowHeight="15"/>
  <cols>
    <col min="1" max="1" width="16.140625" customWidth="1"/>
    <col min="4" max="4" width="12.42578125" customWidth="1"/>
    <col min="5" max="5" width="16.140625" customWidth="1"/>
    <col min="6" max="6" width="35.140625" customWidth="1"/>
    <col min="7" max="7" width="25.42578125" customWidth="1"/>
    <col min="8" max="8" width="18.85546875" customWidth="1"/>
    <col min="9" max="9" width="18.140625" customWidth="1"/>
  </cols>
  <sheetData>
    <row r="1" spans="1:9" ht="21">
      <c r="A1" s="2"/>
      <c r="B1" s="2"/>
      <c r="C1" s="2"/>
      <c r="D1" s="2"/>
      <c r="E1" s="3"/>
      <c r="F1" s="9" t="s">
        <v>44</v>
      </c>
      <c r="G1" s="3"/>
      <c r="H1" s="3"/>
      <c r="I1" s="3"/>
    </row>
    <row r="2" spans="1:9" ht="21">
      <c r="A2" s="2"/>
      <c r="B2" s="2"/>
      <c r="C2" s="2"/>
      <c r="D2" s="2"/>
      <c r="E2" s="3"/>
      <c r="F2" s="9" t="s">
        <v>45</v>
      </c>
      <c r="G2" s="3"/>
      <c r="H2" s="3"/>
      <c r="I2" s="3"/>
    </row>
    <row r="3" spans="1:9" ht="21">
      <c r="A3" s="2"/>
      <c r="B3" s="2"/>
      <c r="C3" s="2"/>
      <c r="D3" s="2"/>
      <c r="E3" s="3"/>
      <c r="F3" s="9" t="s">
        <v>46</v>
      </c>
      <c r="G3" s="3"/>
      <c r="H3" s="3"/>
      <c r="I3" s="3"/>
    </row>
    <row r="4" spans="1:9" ht="21">
      <c r="A4" s="2"/>
      <c r="B4" s="2"/>
      <c r="C4" s="2"/>
      <c r="D4" s="2"/>
      <c r="E4" s="3"/>
      <c r="F4" s="9" t="s">
        <v>47</v>
      </c>
      <c r="G4" s="3"/>
      <c r="H4" s="3"/>
      <c r="I4" s="3"/>
    </row>
    <row r="5" spans="1:9">
      <c r="A5" s="2"/>
      <c r="B5" s="2"/>
      <c r="C5" s="2"/>
      <c r="D5" s="2"/>
      <c r="E5" s="3"/>
      <c r="F5" s="3"/>
      <c r="G5" s="3"/>
      <c r="H5" s="3"/>
      <c r="I5" s="3"/>
    </row>
    <row r="6" spans="1:9">
      <c r="A6" s="2"/>
      <c r="B6" s="2"/>
      <c r="C6" s="2"/>
      <c r="D6" s="2"/>
      <c r="E6" s="3"/>
      <c r="F6" s="3"/>
      <c r="G6" s="3"/>
      <c r="H6" s="3"/>
      <c r="I6" s="3"/>
    </row>
    <row r="7" spans="1:9">
      <c r="A7" s="10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18</v>
      </c>
    </row>
    <row r="8" spans="1:9">
      <c r="A8" s="10"/>
      <c r="B8" s="11"/>
      <c r="C8" s="11"/>
      <c r="D8" s="11"/>
      <c r="E8" s="11"/>
      <c r="F8" s="11"/>
      <c r="G8" s="11"/>
      <c r="H8" s="11"/>
      <c r="I8" s="11"/>
    </row>
    <row r="9" spans="1:9">
      <c r="A9" s="4" t="s">
        <v>0</v>
      </c>
      <c r="B9" s="5" t="s">
        <v>19</v>
      </c>
      <c r="C9" s="5" t="s">
        <v>29</v>
      </c>
      <c r="D9" s="6">
        <v>50</v>
      </c>
      <c r="E9" s="7">
        <v>40463</v>
      </c>
      <c r="F9" s="8">
        <f ca="1">NOW()</f>
        <v>40521.698517013887</v>
      </c>
      <c r="G9" s="5" t="str">
        <f ca="1">IF(F9&lt;E9, "si", "no")</f>
        <v>no</v>
      </c>
      <c r="H9" s="6">
        <v>0</v>
      </c>
      <c r="I9" s="6">
        <f>D9+H9</f>
        <v>50</v>
      </c>
    </row>
    <row r="10" spans="1:9">
      <c r="A10" s="5" t="s">
        <v>1</v>
      </c>
      <c r="B10" s="5" t="s">
        <v>20</v>
      </c>
      <c r="C10" s="5" t="s">
        <v>30</v>
      </c>
      <c r="D10" s="6">
        <v>125</v>
      </c>
      <c r="E10" s="5" t="s">
        <v>39</v>
      </c>
      <c r="F10" s="8">
        <f t="shared" ref="F10:F18" ca="1" si="0">NOW()</f>
        <v>40521.698517013887</v>
      </c>
      <c r="G10" s="5" t="str">
        <f t="shared" ref="G10:G18" ca="1" si="1">IF(F10&lt;E10, "si", "no")</f>
        <v>si</v>
      </c>
      <c r="H10" s="6">
        <f>D10*8%</f>
        <v>10</v>
      </c>
      <c r="I10" s="6">
        <f t="shared" ref="I10:I18" si="2">D10+H10</f>
        <v>135</v>
      </c>
    </row>
    <row r="11" spans="1:9">
      <c r="A11" s="5" t="s">
        <v>2</v>
      </c>
      <c r="B11" s="5" t="s">
        <v>21</v>
      </c>
      <c r="C11" s="5" t="s">
        <v>31</v>
      </c>
      <c r="D11" s="6">
        <v>348</v>
      </c>
      <c r="E11" s="7">
        <v>40220</v>
      </c>
      <c r="F11" s="8">
        <f t="shared" ca="1" si="0"/>
        <v>40521.698517013887</v>
      </c>
      <c r="G11" s="5" t="str">
        <f t="shared" ca="1" si="1"/>
        <v>no</v>
      </c>
      <c r="H11" s="6">
        <v>0</v>
      </c>
      <c r="I11" s="6">
        <f t="shared" si="2"/>
        <v>348</v>
      </c>
    </row>
    <row r="12" spans="1:9">
      <c r="A12" s="5" t="s">
        <v>3</v>
      </c>
      <c r="B12" s="5" t="s">
        <v>22</v>
      </c>
      <c r="C12" s="5" t="s">
        <v>32</v>
      </c>
      <c r="D12" s="6">
        <v>497</v>
      </c>
      <c r="E12" s="5" t="s">
        <v>41</v>
      </c>
      <c r="F12" s="8">
        <f t="shared" ca="1" si="0"/>
        <v>40521.698517013887</v>
      </c>
      <c r="G12" s="5" t="str">
        <f t="shared" ca="1" si="1"/>
        <v>si</v>
      </c>
      <c r="H12" s="6">
        <f t="shared" ref="H11:H18" si="3">D12*8%</f>
        <v>39.76</v>
      </c>
      <c r="I12" s="6">
        <f t="shared" si="2"/>
        <v>536.76</v>
      </c>
    </row>
    <row r="13" spans="1:9">
      <c r="A13" s="5" t="s">
        <v>4</v>
      </c>
      <c r="B13" s="5" t="s">
        <v>23</v>
      </c>
      <c r="C13" s="5" t="s">
        <v>33</v>
      </c>
      <c r="D13" s="6">
        <v>368</v>
      </c>
      <c r="E13" s="5" t="s">
        <v>40</v>
      </c>
      <c r="F13" s="8">
        <f t="shared" ca="1" si="0"/>
        <v>40521.698517013887</v>
      </c>
      <c r="G13" s="5" t="str">
        <f t="shared" ca="1" si="1"/>
        <v>si</v>
      </c>
      <c r="H13" s="6">
        <f t="shared" si="3"/>
        <v>29.44</v>
      </c>
      <c r="I13" s="6">
        <f t="shared" si="2"/>
        <v>397.44</v>
      </c>
    </row>
    <row r="14" spans="1:9">
      <c r="A14" s="5" t="s">
        <v>5</v>
      </c>
      <c r="B14" s="5" t="s">
        <v>24</v>
      </c>
      <c r="C14" s="5" t="s">
        <v>34</v>
      </c>
      <c r="D14" s="6">
        <v>987</v>
      </c>
      <c r="E14" s="7">
        <v>40544</v>
      </c>
      <c r="F14" s="8">
        <f t="shared" ca="1" si="0"/>
        <v>40521.698517013887</v>
      </c>
      <c r="G14" s="5" t="str">
        <f t="shared" ca="1" si="1"/>
        <v>si</v>
      </c>
      <c r="H14" s="6">
        <f t="shared" si="3"/>
        <v>78.960000000000008</v>
      </c>
      <c r="I14" s="6">
        <f t="shared" si="2"/>
        <v>1065.96</v>
      </c>
    </row>
    <row r="15" spans="1:9">
      <c r="A15" s="5" t="s">
        <v>6</v>
      </c>
      <c r="B15" s="5" t="s">
        <v>25</v>
      </c>
      <c r="C15" s="5" t="s">
        <v>35</v>
      </c>
      <c r="D15" s="6">
        <v>1000</v>
      </c>
      <c r="E15" s="5" t="s">
        <v>42</v>
      </c>
      <c r="F15" s="8">
        <f t="shared" ca="1" si="0"/>
        <v>40521.698517013887</v>
      </c>
      <c r="G15" s="5" t="str">
        <f t="shared" ca="1" si="1"/>
        <v>si</v>
      </c>
      <c r="H15" s="6">
        <f t="shared" si="3"/>
        <v>80</v>
      </c>
      <c r="I15" s="6">
        <f t="shared" si="2"/>
        <v>1080</v>
      </c>
    </row>
    <row r="16" spans="1:9">
      <c r="A16" s="5" t="s">
        <v>7</v>
      </c>
      <c r="B16" s="5" t="s">
        <v>26</v>
      </c>
      <c r="C16" s="5" t="s">
        <v>36</v>
      </c>
      <c r="D16" s="6">
        <v>1023</v>
      </c>
      <c r="E16" s="5" t="s">
        <v>43</v>
      </c>
      <c r="F16" s="8">
        <f t="shared" ca="1" si="0"/>
        <v>40521.698517013887</v>
      </c>
      <c r="G16" s="5" t="str">
        <f t="shared" ca="1" si="1"/>
        <v>si</v>
      </c>
      <c r="H16" s="6">
        <f t="shared" si="3"/>
        <v>81.84</v>
      </c>
      <c r="I16" s="6">
        <f t="shared" si="2"/>
        <v>1104.8399999999999</v>
      </c>
    </row>
    <row r="17" spans="1:9">
      <c r="A17" s="5" t="s">
        <v>8</v>
      </c>
      <c r="B17" s="5" t="s">
        <v>27</v>
      </c>
      <c r="C17" s="5" t="s">
        <v>37</v>
      </c>
      <c r="D17" s="6">
        <v>476</v>
      </c>
      <c r="E17" s="7">
        <v>40664</v>
      </c>
      <c r="F17" s="8">
        <f t="shared" ca="1" si="0"/>
        <v>40521.698517013887</v>
      </c>
      <c r="G17" s="5" t="str">
        <f t="shared" ca="1" si="1"/>
        <v>si</v>
      </c>
      <c r="H17" s="6">
        <f t="shared" si="3"/>
        <v>38.08</v>
      </c>
      <c r="I17" s="6">
        <f t="shared" si="2"/>
        <v>514.08000000000004</v>
      </c>
    </row>
    <row r="18" spans="1:9">
      <c r="A18" s="5" t="s">
        <v>9</v>
      </c>
      <c r="B18" s="5" t="s">
        <v>28</v>
      </c>
      <c r="C18" s="5" t="s">
        <v>38</v>
      </c>
      <c r="D18" s="6">
        <v>654</v>
      </c>
      <c r="E18" s="7">
        <v>40270</v>
      </c>
      <c r="F18" s="8">
        <f t="shared" ca="1" si="0"/>
        <v>40521.698517013887</v>
      </c>
      <c r="G18" s="5" t="str">
        <f t="shared" ca="1" si="1"/>
        <v>no</v>
      </c>
      <c r="H18" s="6">
        <v>0</v>
      </c>
      <c r="I18" s="6">
        <f t="shared" si="2"/>
        <v>654</v>
      </c>
    </row>
    <row r="19" spans="1:9" ht="15.75">
      <c r="A19" s="5"/>
      <c r="B19" s="5"/>
      <c r="C19" s="5"/>
      <c r="D19" s="5"/>
      <c r="E19" s="5"/>
      <c r="F19" s="5"/>
      <c r="G19" s="12"/>
      <c r="H19" s="5"/>
      <c r="I19" s="5"/>
    </row>
    <row r="20" spans="1:9" ht="15.75">
      <c r="A20" s="5"/>
      <c r="B20" s="5"/>
      <c r="C20" s="5"/>
      <c r="D20" s="5"/>
      <c r="E20" s="5"/>
      <c r="F20" s="5"/>
      <c r="G20" s="12" t="s">
        <v>48</v>
      </c>
      <c r="H20" s="6">
        <f>SUM(H9:H18)</f>
        <v>358.08</v>
      </c>
      <c r="I20" s="6">
        <f>SUM(I9:I19)</f>
        <v>5886.08</v>
      </c>
    </row>
    <row r="21" spans="1:9" ht="18.75">
      <c r="A21" s="5"/>
      <c r="B21" s="5"/>
      <c r="C21" s="5"/>
      <c r="D21" s="5"/>
      <c r="E21" s="5"/>
      <c r="F21" s="5"/>
      <c r="G21" s="12" t="s">
        <v>49</v>
      </c>
      <c r="H21" s="5"/>
      <c r="I21" s="13">
        <f>I20+H20</f>
        <v>6244.16</v>
      </c>
    </row>
    <row r="23" spans="1:9">
      <c r="A23" s="1" t="str">
        <f>IF(H20&gt;500,"ALERTA LOS CLIENTES ESTAN PAGANDO DESPUES DE LA FECHA TOPE", "HAY QUE LLAMAR A LOS CLIENTES PARA RECORDARLES SU FECHA DE PAGO")</f>
        <v>HAY QUE LLAMAR A LOS CLIENTES PARA RECORDARLES SU FECHA DE PAGO</v>
      </c>
      <c r="B23" s="1"/>
      <c r="C23" s="1"/>
      <c r="D23" s="1"/>
      <c r="E23" s="1"/>
    </row>
    <row r="25" spans="1:9">
      <c r="A25" t="str">
        <f>CONCATENATE(A9,B9)</f>
        <v>RUBENQUINTERO</v>
      </c>
    </row>
    <row r="26" spans="1:9">
      <c r="A26" t="str">
        <f>CONCATENATE(A11,B11)</f>
        <v>ALEJANDROLAGROTA</v>
      </c>
    </row>
    <row r="27" spans="1:9">
      <c r="A27" t="str">
        <f>CONCATENATE(A18,B18)</f>
        <v>BERTILOCUBILLA</v>
      </c>
    </row>
  </sheetData>
  <mergeCells count="10">
    <mergeCell ref="A1:D6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verticalCentered="1"/>
  <pageMargins left="0.11811023622047245" right="0.11811023622047245" top="0.35433070866141736" bottom="0.35433070866141736" header="0.31496062992125984" footer="0.31496062992125984"/>
  <pageSetup paperSize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2010-12-09T21:46:33Z</cp:lastPrinted>
  <dcterms:created xsi:type="dcterms:W3CDTF">2010-12-09T20:48:34Z</dcterms:created>
  <dcterms:modified xsi:type="dcterms:W3CDTF">2010-12-09T21:48:03Z</dcterms:modified>
</cp:coreProperties>
</file>