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0335" windowHeight="7875" activeTab="2"/>
  </bookViews>
  <sheets>
    <sheet name="TABLA DINÁMICA" sheetId="4" r:id="rId1"/>
    <sheet name="Hoja5" sheetId="5" r:id="rId2"/>
    <sheet name="Cotizaciones" sheetId="1" r:id="rId3"/>
    <sheet name="Hoja2" sheetId="2" r:id="rId4"/>
    <sheet name="Hoja3" sheetId="3" r:id="rId5"/>
  </sheets>
  <calcPr calcId="124519"/>
  <pivotCaches>
    <pivotCache cacheId="8" r:id="rId6"/>
  </pivotCaches>
</workbook>
</file>

<file path=xl/calcChain.xml><?xml version="1.0" encoding="utf-8"?>
<calcChain xmlns="http://schemas.openxmlformats.org/spreadsheetml/2006/main">
  <c r="K60" i="1"/>
  <c r="K58"/>
  <c r="K47"/>
  <c r="K36"/>
  <c r="K25"/>
  <c r="K14"/>
  <c r="E59"/>
  <c r="F13" l="1"/>
  <c r="H13" s="1"/>
  <c r="J13" s="1"/>
  <c r="F46"/>
  <c r="H46" s="1"/>
  <c r="J46" s="1"/>
  <c r="F24"/>
  <c r="H24" s="1"/>
  <c r="J24" s="1"/>
  <c r="F35"/>
  <c r="H35" s="1"/>
  <c r="J35" s="1"/>
  <c r="F57"/>
  <c r="H57" s="1"/>
  <c r="J57" s="1"/>
  <c r="F12"/>
  <c r="H12" s="1"/>
  <c r="J12" s="1"/>
  <c r="F45"/>
  <c r="H45" s="1"/>
  <c r="J45" s="1"/>
  <c r="F23"/>
  <c r="H23" s="1"/>
  <c r="J23" s="1"/>
  <c r="F34"/>
  <c r="H34" s="1"/>
  <c r="J34" s="1"/>
  <c r="F56"/>
  <c r="H56" s="1"/>
  <c r="J56" s="1"/>
  <c r="F11"/>
  <c r="H11" s="1"/>
  <c r="J11" s="1"/>
  <c r="F44"/>
  <c r="H44" s="1"/>
  <c r="J44" s="1"/>
  <c r="F22"/>
  <c r="H22" s="1"/>
  <c r="J22" s="1"/>
  <c r="F33"/>
  <c r="H33" s="1"/>
  <c r="J33" s="1"/>
  <c r="F55"/>
  <c r="H55" s="1"/>
  <c r="J55" s="1"/>
  <c r="F10"/>
  <c r="H10" s="1"/>
  <c r="J10" s="1"/>
  <c r="F43"/>
  <c r="H43" s="1"/>
  <c r="J43" s="1"/>
  <c r="F21"/>
  <c r="H21" s="1"/>
  <c r="J21" s="1"/>
  <c r="F32"/>
  <c r="H32" s="1"/>
  <c r="J32" s="1"/>
  <c r="F54"/>
  <c r="H54" s="1"/>
  <c r="J54" s="1"/>
  <c r="F9"/>
  <c r="H9" s="1"/>
  <c r="J9" s="1"/>
  <c r="F42"/>
  <c r="H42" s="1"/>
  <c r="J42" s="1"/>
  <c r="F20"/>
  <c r="H20" s="1"/>
  <c r="J20" s="1"/>
  <c r="F31"/>
  <c r="H31" s="1"/>
  <c r="J31" s="1"/>
  <c r="F53"/>
  <c r="H53" s="1"/>
  <c r="J53" s="1"/>
  <c r="F8"/>
  <c r="H8" s="1"/>
  <c r="J8" s="1"/>
  <c r="F41"/>
  <c r="H41" s="1"/>
  <c r="J41" s="1"/>
  <c r="F19"/>
  <c r="H19" s="1"/>
  <c r="J19" s="1"/>
  <c r="F30"/>
  <c r="H30" s="1"/>
  <c r="J30" s="1"/>
  <c r="F52"/>
  <c r="H52" s="1"/>
  <c r="J52" s="1"/>
  <c r="F7"/>
  <c r="H7" s="1"/>
  <c r="J7" s="1"/>
  <c r="F40"/>
  <c r="H40" s="1"/>
  <c r="J40" s="1"/>
  <c r="F18"/>
  <c r="H18" s="1"/>
  <c r="J18" s="1"/>
  <c r="F29"/>
  <c r="H29" s="1"/>
  <c r="J29" s="1"/>
  <c r="F51"/>
  <c r="H51" s="1"/>
  <c r="J51" s="1"/>
  <c r="F6"/>
  <c r="H6" s="1"/>
  <c r="J6" s="1"/>
  <c r="F39"/>
  <c r="H39" s="1"/>
  <c r="J39" s="1"/>
  <c r="F17"/>
  <c r="H17" s="1"/>
  <c r="J17" s="1"/>
  <c r="F28"/>
  <c r="H28" s="1"/>
  <c r="J28" s="1"/>
  <c r="F50"/>
  <c r="H50" s="1"/>
  <c r="J50" s="1"/>
  <c r="F5"/>
  <c r="H5" s="1"/>
  <c r="J5" s="1"/>
  <c r="F38"/>
  <c r="H38" s="1"/>
  <c r="J38" s="1"/>
  <c r="F16"/>
  <c r="H16" s="1"/>
  <c r="J16" s="1"/>
  <c r="F27"/>
  <c r="H27" s="1"/>
  <c r="J27" s="1"/>
  <c r="F49"/>
  <c r="H49" s="1"/>
  <c r="J49" s="1"/>
  <c r="F26"/>
  <c r="H26" s="1"/>
  <c r="J26" s="1"/>
  <c r="K26" s="1"/>
  <c r="F15"/>
  <c r="H15" s="1"/>
  <c r="J15" s="1"/>
  <c r="K15" s="1"/>
  <c r="F37"/>
  <c r="H37" s="1"/>
  <c r="J37" s="1"/>
  <c r="K37" s="1"/>
  <c r="F4"/>
  <c r="H4" s="1"/>
  <c r="J4" s="1"/>
  <c r="K4" s="1"/>
  <c r="F48"/>
  <c r="H48" s="1"/>
  <c r="J48" s="1"/>
  <c r="K48" s="1"/>
</calcChain>
</file>

<file path=xl/sharedStrings.xml><?xml version="1.0" encoding="utf-8"?>
<sst xmlns="http://schemas.openxmlformats.org/spreadsheetml/2006/main" count="226" uniqueCount="40">
  <si>
    <t>#</t>
  </si>
  <si>
    <t>Comparación de Cotizaciones</t>
  </si>
  <si>
    <t>Empresa</t>
  </si>
  <si>
    <t>Artículo</t>
  </si>
  <si>
    <t>Cantidad</t>
  </si>
  <si>
    <t>Precio 
Unitario</t>
  </si>
  <si>
    <t>Sub Total</t>
  </si>
  <si>
    <t>Descuento</t>
  </si>
  <si>
    <t>Precio 
total</t>
  </si>
  <si>
    <t>Válido hasta</t>
  </si>
  <si>
    <t>TOTAL</t>
  </si>
  <si>
    <t>TOTAL POR EMPRESA</t>
  </si>
  <si>
    <t>Supermercado El Rey</t>
  </si>
  <si>
    <t>Queso Crema</t>
  </si>
  <si>
    <t>Super 99</t>
  </si>
  <si>
    <t>Romero</t>
  </si>
  <si>
    <t>Super Barú</t>
  </si>
  <si>
    <t>Price Smart</t>
  </si>
  <si>
    <t>Queso Parmesano</t>
  </si>
  <si>
    <t>Lentejas Amapolas</t>
  </si>
  <si>
    <t>Arros Especial Tía María</t>
  </si>
  <si>
    <t>Aceite Oliva</t>
  </si>
  <si>
    <t>Jabón Protex</t>
  </si>
  <si>
    <t>Suavitel Downy 5 Litros</t>
  </si>
  <si>
    <t>Clorox Irex</t>
  </si>
  <si>
    <t>Desinfectante Fabuloso</t>
  </si>
  <si>
    <t>Clorox Ropa Color 500 gr</t>
  </si>
  <si>
    <t>1 semana</t>
  </si>
  <si>
    <t>15 días</t>
  </si>
  <si>
    <t>8 Días</t>
  </si>
  <si>
    <t>3 Días</t>
  </si>
  <si>
    <t>2 Días</t>
  </si>
  <si>
    <t>Rótulos de fila</t>
  </si>
  <si>
    <t>Total general</t>
  </si>
  <si>
    <t>Suma de Precio 
total</t>
  </si>
  <si>
    <t>Total Price Smart</t>
  </si>
  <si>
    <t>Total Romero</t>
  </si>
  <si>
    <t>Total Super 99</t>
  </si>
  <si>
    <t>Total Super Barú</t>
  </si>
  <si>
    <t>Total Supermercado El Rey</t>
  </si>
</sst>
</file>

<file path=xl/styles.xml><?xml version="1.0" encoding="utf-8"?>
<styleSheet xmlns="http://schemas.openxmlformats.org/spreadsheetml/2006/main">
  <numFmts count="1">
    <numFmt numFmtId="165" formatCode="&quot;B/.&quot;\ 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165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1" xfId="0" applyFill="1" applyBorder="1"/>
    <xf numFmtId="0" fontId="1" fillId="0" borderId="1" xfId="0" applyFont="1" applyFill="1" applyBorder="1"/>
    <xf numFmtId="0" fontId="0" fillId="6" borderId="1" xfId="0" applyFill="1" applyBorder="1"/>
    <xf numFmtId="165" fontId="0" fillId="6" borderId="1" xfId="0" applyNumberFormat="1" applyFill="1" applyBorder="1"/>
    <xf numFmtId="165" fontId="0" fillId="6" borderId="3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65" fontId="0" fillId="6" borderId="4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0" fontId="0" fillId="7" borderId="1" xfId="0" applyFill="1" applyBorder="1"/>
    <xf numFmtId="165" fontId="0" fillId="7" borderId="1" xfId="0" applyNumberFormat="1" applyFill="1" applyBorder="1"/>
    <xf numFmtId="165" fontId="0" fillId="7" borderId="3" xfId="0" applyNumberFormat="1" applyFill="1" applyBorder="1" applyAlignment="1">
      <alignment horizontal="center"/>
    </xf>
    <xf numFmtId="165" fontId="0" fillId="7" borderId="2" xfId="0" applyNumberFormat="1" applyFill="1" applyBorder="1" applyAlignment="1">
      <alignment horizontal="center"/>
    </xf>
    <xf numFmtId="165" fontId="0" fillId="7" borderId="4" xfId="0" applyNumberFormat="1" applyFill="1" applyBorder="1" applyAlignment="1">
      <alignment horizontal="center"/>
    </xf>
    <xf numFmtId="0" fontId="1" fillId="7" borderId="1" xfId="0" applyNumberFormat="1" applyFont="1" applyFill="1" applyBorder="1"/>
    <xf numFmtId="165" fontId="0" fillId="7" borderId="2" xfId="0" applyNumberFormat="1" applyFill="1" applyBorder="1" applyAlignment="1">
      <alignment horizontal="center"/>
    </xf>
    <xf numFmtId="0" fontId="1" fillId="6" borderId="1" xfId="0" applyFont="1" applyFill="1" applyBorder="1"/>
    <xf numFmtId="165" fontId="0" fillId="5" borderId="1" xfId="0" applyNumberFormat="1" applyFill="1" applyBorder="1"/>
    <xf numFmtId="165" fontId="0" fillId="5" borderId="3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0" fontId="1" fillId="5" borderId="1" xfId="0" applyFont="1" applyFill="1" applyBorder="1"/>
    <xf numFmtId="165" fontId="0" fillId="5" borderId="2" xfId="0" applyNumberFormat="1" applyFill="1" applyBorder="1" applyAlignment="1">
      <alignment horizontal="center"/>
    </xf>
    <xf numFmtId="165" fontId="0" fillId="2" borderId="1" xfId="0" applyNumberFormat="1" applyFill="1" applyBorder="1"/>
    <xf numFmtId="165" fontId="0" fillId="2" borderId="3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1" fillId="2" borderId="1" xfId="0" applyFont="1" applyFill="1" applyBorder="1"/>
    <xf numFmtId="165" fontId="0" fillId="2" borderId="2" xfId="0" applyNumberFormat="1" applyFill="1" applyBorder="1" applyAlignment="1">
      <alignment horizontal="center"/>
    </xf>
    <xf numFmtId="0" fontId="0" fillId="8" borderId="1" xfId="0" applyFill="1" applyBorder="1"/>
    <xf numFmtId="165" fontId="0" fillId="8" borderId="1" xfId="0" applyNumberFormat="1" applyFill="1" applyBorder="1"/>
    <xf numFmtId="165" fontId="0" fillId="8" borderId="3" xfId="0" applyNumberFormat="1" applyFill="1" applyBorder="1" applyAlignment="1">
      <alignment horizontal="center"/>
    </xf>
    <xf numFmtId="165" fontId="0" fillId="8" borderId="2" xfId="0" applyNumberFormat="1" applyFill="1" applyBorder="1" applyAlignment="1">
      <alignment horizontal="center"/>
    </xf>
    <xf numFmtId="165" fontId="0" fillId="8" borderId="4" xfId="0" applyNumberFormat="1" applyFill="1" applyBorder="1" applyAlignment="1">
      <alignment horizontal="center"/>
    </xf>
    <xf numFmtId="0" fontId="1" fillId="8" borderId="1" xfId="0" applyFont="1" applyFill="1" applyBorder="1"/>
    <xf numFmtId="165" fontId="0" fillId="8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udiante" refreshedDate="40514.658892939813" createdVersion="3" refreshedVersion="3" minRefreshableVersion="3" recordCount="50">
  <cacheSource type="worksheet">
    <worksheetSource ref="A3:K57" sheet="Cotizaciones"/>
  </cacheSource>
  <cacheFields count="11">
    <cacheField name="#" numFmtId="0">
      <sharedItems containsSemiMixedTypes="0" containsString="0" containsNumber="1" containsInteger="1" minValue="1" maxValue="50"/>
    </cacheField>
    <cacheField name="Empresa" numFmtId="0">
      <sharedItems count="5">
        <s v="Price Smart"/>
        <s v="Romero"/>
        <s v="Super 99"/>
        <s v="Super Barú"/>
        <s v="Supermercado El Rey"/>
      </sharedItems>
    </cacheField>
    <cacheField name="Artículo" numFmtId="0">
      <sharedItems count="10">
        <s v="Queso Crema"/>
        <s v="Queso Parmesano"/>
        <s v="Lentejas Amapolas"/>
        <s v="Arros Especial Tía María"/>
        <s v="Aceite Oliva"/>
        <s v="Jabón Protex"/>
        <s v="Suavitel Downy 5 Litros"/>
        <s v="Clorox Irex"/>
        <s v="Desinfectante Fabuloso"/>
        <s v="Clorox Ropa Color 500 gr"/>
      </sharedItems>
    </cacheField>
    <cacheField name="Cantidad" numFmtId="0">
      <sharedItems containsSemiMixedTypes="0" containsString="0" containsNumber="1" containsInteger="1" minValue="12" maxValue="80"/>
    </cacheField>
    <cacheField name="Precio &#10;Unitario" numFmtId="165">
      <sharedItems containsSemiMixedTypes="0" containsString="0" containsNumber="1" minValue="1" maxValue="20"/>
    </cacheField>
    <cacheField name="Sub Total" numFmtId="165">
      <sharedItems containsSemiMixedTypes="0" containsString="0" containsNumber="1" minValue="25" maxValue="687.5"/>
    </cacheField>
    <cacheField name="Descuento" numFmtId="0">
      <sharedItems containsSemiMixedTypes="0" containsString="0" containsNumber="1" containsInteger="1" minValue="0" maxValue="0"/>
    </cacheField>
    <cacheField name="Precio &#10;total" numFmtId="165">
      <sharedItems containsSemiMixedTypes="0" containsString="0" containsNumber="1" minValue="25" maxValue="687.5"/>
    </cacheField>
    <cacheField name="Válido hasta" numFmtId="0">
      <sharedItems/>
    </cacheField>
    <cacheField name="TOTAL" numFmtId="165">
      <sharedItems containsSemiMixedTypes="0" containsString="0" containsNumber="1" minValue="25" maxValue="687.5"/>
    </cacheField>
    <cacheField name="TOTAL POR EMPRESA" numFmtId="165">
      <sharedItems containsString="0" containsBlank="1" containsNumber="1" minValue="1447.2" maxValue="2303.2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n v="1"/>
    <x v="0"/>
    <x v="0"/>
    <n v="24"/>
    <n v="8"/>
    <n v="192"/>
    <n v="0"/>
    <n v="192"/>
    <s v="2 Días"/>
    <n v="192"/>
    <n v="2303.25"/>
  </r>
  <r>
    <n v="2"/>
    <x v="0"/>
    <x v="1"/>
    <n v="15"/>
    <n v="20"/>
    <n v="300"/>
    <n v="0"/>
    <n v="300"/>
    <s v="2 Días"/>
    <n v="300"/>
    <m/>
  </r>
  <r>
    <n v="3"/>
    <x v="0"/>
    <x v="2"/>
    <n v="12"/>
    <n v="9"/>
    <n v="108"/>
    <n v="0"/>
    <n v="108"/>
    <s v="2 Días"/>
    <n v="108"/>
    <m/>
  </r>
  <r>
    <n v="4"/>
    <x v="0"/>
    <x v="3"/>
    <n v="40"/>
    <n v="7.65"/>
    <n v="306"/>
    <n v="0"/>
    <n v="306"/>
    <s v="2 Días"/>
    <n v="306"/>
    <m/>
  </r>
  <r>
    <n v="5"/>
    <x v="0"/>
    <x v="4"/>
    <n v="35"/>
    <n v="10.65"/>
    <n v="372.75"/>
    <n v="0"/>
    <n v="372.75"/>
    <s v="2 Días"/>
    <n v="372.75"/>
    <m/>
  </r>
  <r>
    <n v="6"/>
    <x v="0"/>
    <x v="5"/>
    <n v="25"/>
    <n v="1"/>
    <n v="25"/>
    <n v="0"/>
    <n v="25"/>
    <s v="2 Días"/>
    <n v="25"/>
    <m/>
  </r>
  <r>
    <n v="7"/>
    <x v="0"/>
    <x v="6"/>
    <n v="50"/>
    <n v="13.75"/>
    <n v="687.5"/>
    <n v="0"/>
    <n v="687.5"/>
    <s v="2 Días"/>
    <n v="687.5"/>
    <m/>
  </r>
  <r>
    <n v="8"/>
    <x v="0"/>
    <x v="7"/>
    <n v="65"/>
    <n v="1.7"/>
    <n v="110.5"/>
    <n v="0"/>
    <n v="110.5"/>
    <s v="2 Días"/>
    <n v="110.5"/>
    <m/>
  </r>
  <r>
    <n v="9"/>
    <x v="0"/>
    <x v="8"/>
    <n v="80"/>
    <n v="1.25"/>
    <n v="100"/>
    <n v="0"/>
    <n v="100"/>
    <s v="2 Días"/>
    <n v="100"/>
    <m/>
  </r>
  <r>
    <n v="10"/>
    <x v="0"/>
    <x v="9"/>
    <n v="70"/>
    <n v="1.45"/>
    <n v="101.5"/>
    <n v="0"/>
    <n v="101.5"/>
    <s v="2 Días"/>
    <n v="101.5"/>
    <m/>
  </r>
  <r>
    <n v="11"/>
    <x v="1"/>
    <x v="0"/>
    <n v="24"/>
    <n v="5.5"/>
    <n v="132"/>
    <n v="0"/>
    <n v="132"/>
    <s v="8 Días"/>
    <n v="132"/>
    <n v="1585.4"/>
  </r>
  <r>
    <n v="12"/>
    <x v="1"/>
    <x v="1"/>
    <n v="15"/>
    <n v="15"/>
    <n v="225"/>
    <n v="0"/>
    <n v="225"/>
    <s v="8 Días"/>
    <n v="225"/>
    <m/>
  </r>
  <r>
    <n v="13"/>
    <x v="1"/>
    <x v="2"/>
    <n v="12"/>
    <n v="8"/>
    <n v="96"/>
    <n v="0"/>
    <n v="96"/>
    <s v="8 Días"/>
    <n v="96"/>
    <m/>
  </r>
  <r>
    <n v="14"/>
    <x v="1"/>
    <x v="3"/>
    <n v="40"/>
    <n v="4.5"/>
    <n v="180"/>
    <n v="0"/>
    <n v="180"/>
    <s v="8 Días"/>
    <n v="180"/>
    <m/>
  </r>
  <r>
    <n v="15"/>
    <x v="1"/>
    <x v="4"/>
    <n v="35"/>
    <n v="8"/>
    <n v="280"/>
    <n v="0"/>
    <n v="280"/>
    <s v="8 Días"/>
    <n v="280"/>
    <m/>
  </r>
  <r>
    <n v="16"/>
    <x v="1"/>
    <x v="5"/>
    <n v="25"/>
    <n v="1.85"/>
    <n v="46.25"/>
    <n v="0"/>
    <n v="46.25"/>
    <s v="8 Días"/>
    <n v="46.25"/>
    <m/>
  </r>
  <r>
    <n v="17"/>
    <x v="1"/>
    <x v="6"/>
    <n v="50"/>
    <n v="6.75"/>
    <n v="337.5"/>
    <n v="0"/>
    <n v="337.5"/>
    <s v="8 Días"/>
    <n v="337.5"/>
    <m/>
  </r>
  <r>
    <n v="18"/>
    <x v="1"/>
    <x v="7"/>
    <n v="65"/>
    <n v="1.45"/>
    <n v="94.25"/>
    <n v="0"/>
    <n v="94.25"/>
    <s v="8 Días"/>
    <n v="94.25"/>
    <m/>
  </r>
  <r>
    <n v="19"/>
    <x v="1"/>
    <x v="8"/>
    <n v="80"/>
    <n v="1.03"/>
    <n v="82.4"/>
    <n v="0"/>
    <n v="82.4"/>
    <s v="8 Días"/>
    <n v="82.4"/>
    <m/>
  </r>
  <r>
    <n v="20"/>
    <x v="1"/>
    <x v="9"/>
    <n v="70"/>
    <n v="1.6"/>
    <n v="112"/>
    <n v="0"/>
    <n v="112"/>
    <s v="8 Días"/>
    <n v="112"/>
    <m/>
  </r>
  <r>
    <n v="21"/>
    <x v="2"/>
    <x v="0"/>
    <n v="24"/>
    <n v="6"/>
    <n v="144"/>
    <n v="0"/>
    <n v="144"/>
    <s v="15 días"/>
    <n v="144"/>
    <n v="1696.75"/>
  </r>
  <r>
    <n v="22"/>
    <x v="2"/>
    <x v="1"/>
    <n v="15"/>
    <n v="12"/>
    <n v="180"/>
    <n v="0"/>
    <n v="180"/>
    <s v="15 días"/>
    <n v="180"/>
    <m/>
  </r>
  <r>
    <n v="23"/>
    <x v="2"/>
    <x v="2"/>
    <n v="12"/>
    <n v="7.5"/>
    <n v="90"/>
    <n v="0"/>
    <n v="90"/>
    <s v="15 días"/>
    <n v="90"/>
    <m/>
  </r>
  <r>
    <n v="24"/>
    <x v="2"/>
    <x v="3"/>
    <n v="40"/>
    <n v="6"/>
    <n v="240"/>
    <n v="0"/>
    <n v="240"/>
    <s v="15 días"/>
    <n v="240"/>
    <m/>
  </r>
  <r>
    <n v="25"/>
    <x v="2"/>
    <x v="4"/>
    <n v="35"/>
    <n v="7.85"/>
    <n v="274.75"/>
    <n v="0"/>
    <n v="274.75"/>
    <s v="15 días"/>
    <n v="274.75"/>
    <m/>
  </r>
  <r>
    <n v="26"/>
    <x v="2"/>
    <x v="5"/>
    <n v="25"/>
    <n v="2.5"/>
    <n v="62.5"/>
    <n v="0"/>
    <n v="62.5"/>
    <s v="15 días"/>
    <n v="62.5"/>
    <m/>
  </r>
  <r>
    <n v="27"/>
    <x v="2"/>
    <x v="6"/>
    <n v="50"/>
    <n v="8"/>
    <n v="400"/>
    <n v="0"/>
    <n v="400"/>
    <s v="15 días"/>
    <n v="400"/>
    <m/>
  </r>
  <r>
    <n v="28"/>
    <x v="2"/>
    <x v="7"/>
    <n v="65"/>
    <n v="1.4"/>
    <n v="91"/>
    <n v="0"/>
    <n v="91"/>
    <s v="15 días"/>
    <n v="91"/>
    <m/>
  </r>
  <r>
    <n v="29"/>
    <x v="2"/>
    <x v="8"/>
    <n v="80"/>
    <n v="1.1499999999999999"/>
    <n v="92"/>
    <n v="0"/>
    <n v="92"/>
    <s v="15 días"/>
    <n v="92"/>
    <m/>
  </r>
  <r>
    <n v="30"/>
    <x v="2"/>
    <x v="9"/>
    <n v="70"/>
    <n v="1.75"/>
    <n v="122.5"/>
    <n v="0"/>
    <n v="122.5"/>
    <s v="15 días"/>
    <n v="122.5"/>
    <m/>
  </r>
  <r>
    <n v="31"/>
    <x v="3"/>
    <x v="0"/>
    <n v="24"/>
    <n v="7"/>
    <n v="168"/>
    <n v="0"/>
    <n v="168"/>
    <s v="3 Días"/>
    <n v="168"/>
    <n v="1685.85"/>
  </r>
  <r>
    <n v="32"/>
    <x v="3"/>
    <x v="1"/>
    <n v="15"/>
    <n v="13"/>
    <n v="195"/>
    <n v="0"/>
    <n v="195"/>
    <s v="3 Días"/>
    <n v="195"/>
    <m/>
  </r>
  <r>
    <n v="33"/>
    <x v="3"/>
    <x v="2"/>
    <n v="12"/>
    <n v="6"/>
    <n v="72"/>
    <n v="0"/>
    <n v="72"/>
    <s v="3 Días"/>
    <n v="72"/>
    <m/>
  </r>
  <r>
    <n v="34"/>
    <x v="3"/>
    <x v="3"/>
    <n v="40"/>
    <n v="4.6500000000000004"/>
    <n v="186"/>
    <n v="0"/>
    <n v="186"/>
    <s v="3 Días"/>
    <n v="186"/>
    <m/>
  </r>
  <r>
    <n v="35"/>
    <x v="3"/>
    <x v="4"/>
    <n v="35"/>
    <n v="9"/>
    <n v="315"/>
    <n v="0"/>
    <n v="315"/>
    <s v="3 Días"/>
    <n v="315"/>
    <m/>
  </r>
  <r>
    <n v="36"/>
    <x v="3"/>
    <x v="5"/>
    <n v="25"/>
    <n v="1.7"/>
    <n v="42.5"/>
    <n v="0"/>
    <n v="42.5"/>
    <s v="3 Días"/>
    <n v="42.5"/>
    <m/>
  </r>
  <r>
    <n v="37"/>
    <x v="3"/>
    <x v="6"/>
    <n v="50"/>
    <n v="8.8000000000000007"/>
    <n v="440.00000000000006"/>
    <n v="0"/>
    <n v="440.00000000000006"/>
    <s v="3 Días"/>
    <n v="440.00000000000006"/>
    <m/>
  </r>
  <r>
    <n v="38"/>
    <x v="3"/>
    <x v="7"/>
    <n v="65"/>
    <n v="1.0900000000000001"/>
    <n v="70.850000000000009"/>
    <n v="0"/>
    <n v="70.850000000000009"/>
    <s v="3 Días"/>
    <n v="70.850000000000009"/>
    <m/>
  </r>
  <r>
    <n v="39"/>
    <x v="3"/>
    <x v="8"/>
    <n v="80"/>
    <n v="1.1000000000000001"/>
    <n v="88"/>
    <n v="0"/>
    <n v="88"/>
    <s v="3 Días"/>
    <n v="88"/>
    <m/>
  </r>
  <r>
    <n v="40"/>
    <x v="3"/>
    <x v="9"/>
    <n v="70"/>
    <n v="1.55"/>
    <n v="108.5"/>
    <n v="0"/>
    <n v="108.5"/>
    <s v="3 Días"/>
    <n v="108.5"/>
    <m/>
  </r>
  <r>
    <n v="41"/>
    <x v="4"/>
    <x v="0"/>
    <n v="24"/>
    <n v="5"/>
    <n v="120"/>
    <n v="0"/>
    <n v="120"/>
    <s v="1 semana"/>
    <n v="120"/>
    <n v="1447.2"/>
  </r>
  <r>
    <n v="42"/>
    <x v="4"/>
    <x v="1"/>
    <n v="15"/>
    <n v="10"/>
    <n v="150"/>
    <n v="0"/>
    <n v="150"/>
    <s v="1 semana"/>
    <n v="150"/>
    <m/>
  </r>
  <r>
    <n v="43"/>
    <x v="4"/>
    <x v="2"/>
    <n v="12"/>
    <n v="5"/>
    <n v="60"/>
    <n v="0"/>
    <n v="60"/>
    <s v="1 semana"/>
    <n v="60"/>
    <m/>
  </r>
  <r>
    <n v="44"/>
    <x v="4"/>
    <x v="3"/>
    <n v="40"/>
    <n v="5.5"/>
    <n v="220"/>
    <n v="0"/>
    <n v="220"/>
    <s v="1 semana"/>
    <n v="220"/>
    <m/>
  </r>
  <r>
    <n v="45"/>
    <x v="4"/>
    <x v="4"/>
    <n v="35"/>
    <n v="6"/>
    <n v="210"/>
    <n v="0"/>
    <n v="210"/>
    <s v="1 semana"/>
    <n v="210"/>
    <m/>
  </r>
  <r>
    <n v="46"/>
    <x v="4"/>
    <x v="5"/>
    <n v="25"/>
    <n v="1.9"/>
    <n v="47.5"/>
    <n v="0"/>
    <n v="47.5"/>
    <s v="1 semana"/>
    <n v="47.5"/>
    <m/>
  </r>
  <r>
    <n v="47"/>
    <x v="4"/>
    <x v="6"/>
    <n v="50"/>
    <n v="7"/>
    <n v="350"/>
    <n v="0"/>
    <n v="350"/>
    <s v="1 semana"/>
    <n v="350"/>
    <m/>
  </r>
  <r>
    <n v="48"/>
    <x v="4"/>
    <x v="7"/>
    <n v="65"/>
    <n v="1.5"/>
    <n v="97.5"/>
    <n v="0"/>
    <n v="97.5"/>
    <s v="1 semana"/>
    <n v="97.5"/>
    <m/>
  </r>
  <r>
    <n v="49"/>
    <x v="4"/>
    <x v="8"/>
    <n v="80"/>
    <n v="1.0900000000000001"/>
    <n v="87.2"/>
    <n v="0"/>
    <n v="87.2"/>
    <s v="1 semana"/>
    <n v="87.2"/>
    <m/>
  </r>
  <r>
    <n v="50"/>
    <x v="4"/>
    <x v="9"/>
    <n v="70"/>
    <n v="1.5"/>
    <n v="105"/>
    <n v="0"/>
    <n v="105"/>
    <s v="1 semana"/>
    <n v="10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59" firstHeaderRow="1" firstDataRow="1" firstDataCol="1"/>
  <pivotFields count="11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4"/>
        <item x="3"/>
        <item x="7"/>
        <item x="9"/>
        <item x="8"/>
        <item x="5"/>
        <item x="2"/>
        <item x="0"/>
        <item x="1"/>
        <item x="6"/>
        <item t="default"/>
      </items>
    </pivotField>
    <pivotField showAll="0"/>
    <pivotField numFmtId="165" showAll="0"/>
    <pivotField numFmtId="165" showAll="0"/>
    <pivotField showAll="0"/>
    <pivotField dataField="1" numFmtId="165" showAll="0"/>
    <pivotField showAll="0"/>
    <pivotField numFmtId="165" showAll="0"/>
    <pivotField showAll="0"/>
  </pivotFields>
  <rowFields count="2">
    <field x="1"/>
    <field x="2"/>
  </rowFields>
  <rowItems count="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Suma de Precio &#10;total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3:B59"/>
  <sheetViews>
    <sheetView topLeftCell="A22" workbookViewId="0">
      <selection activeCell="D24" sqref="D24"/>
    </sheetView>
  </sheetViews>
  <sheetFormatPr baseColWidth="10" defaultRowHeight="15"/>
  <cols>
    <col min="1" max="1" width="26.28515625" bestFit="1" customWidth="1"/>
    <col min="2" max="2" width="20.42578125" bestFit="1" customWidth="1"/>
  </cols>
  <sheetData>
    <row r="3" spans="1:2">
      <c r="A3" s="9" t="s">
        <v>32</v>
      </c>
      <c r="B3" t="s">
        <v>34</v>
      </c>
    </row>
    <row r="4" spans="1:2">
      <c r="A4" s="10" t="s">
        <v>17</v>
      </c>
      <c r="B4" s="12">
        <v>2303.25</v>
      </c>
    </row>
    <row r="5" spans="1:2">
      <c r="A5" s="11" t="s">
        <v>21</v>
      </c>
      <c r="B5" s="12">
        <v>372.75</v>
      </c>
    </row>
    <row r="6" spans="1:2">
      <c r="A6" s="11" t="s">
        <v>20</v>
      </c>
      <c r="B6" s="12">
        <v>306</v>
      </c>
    </row>
    <row r="7" spans="1:2">
      <c r="A7" s="11" t="s">
        <v>24</v>
      </c>
      <c r="B7" s="12">
        <v>110.5</v>
      </c>
    </row>
    <row r="8" spans="1:2">
      <c r="A8" s="11" t="s">
        <v>26</v>
      </c>
      <c r="B8" s="12">
        <v>101.5</v>
      </c>
    </row>
    <row r="9" spans="1:2">
      <c r="A9" s="11" t="s">
        <v>25</v>
      </c>
      <c r="B9" s="12">
        <v>100</v>
      </c>
    </row>
    <row r="10" spans="1:2">
      <c r="A10" s="11" t="s">
        <v>22</v>
      </c>
      <c r="B10" s="12">
        <v>25</v>
      </c>
    </row>
    <row r="11" spans="1:2">
      <c r="A11" s="11" t="s">
        <v>19</v>
      </c>
      <c r="B11" s="12">
        <v>108</v>
      </c>
    </row>
    <row r="12" spans="1:2">
      <c r="A12" s="11" t="s">
        <v>13</v>
      </c>
      <c r="B12" s="12">
        <v>192</v>
      </c>
    </row>
    <row r="13" spans="1:2">
      <c r="A13" s="11" t="s">
        <v>18</v>
      </c>
      <c r="B13" s="12">
        <v>300</v>
      </c>
    </row>
    <row r="14" spans="1:2">
      <c r="A14" s="11" t="s">
        <v>23</v>
      </c>
      <c r="B14" s="12">
        <v>687.5</v>
      </c>
    </row>
    <row r="15" spans="1:2">
      <c r="A15" s="10" t="s">
        <v>15</v>
      </c>
      <c r="B15" s="12">
        <v>1585.4</v>
      </c>
    </row>
    <row r="16" spans="1:2">
      <c r="A16" s="11" t="s">
        <v>21</v>
      </c>
      <c r="B16" s="12">
        <v>280</v>
      </c>
    </row>
    <row r="17" spans="1:2">
      <c r="A17" s="11" t="s">
        <v>20</v>
      </c>
      <c r="B17" s="12">
        <v>180</v>
      </c>
    </row>
    <row r="18" spans="1:2">
      <c r="A18" s="11" t="s">
        <v>24</v>
      </c>
      <c r="B18" s="12">
        <v>94.25</v>
      </c>
    </row>
    <row r="19" spans="1:2">
      <c r="A19" s="11" t="s">
        <v>26</v>
      </c>
      <c r="B19" s="12">
        <v>112</v>
      </c>
    </row>
    <row r="20" spans="1:2">
      <c r="A20" s="11" t="s">
        <v>25</v>
      </c>
      <c r="B20" s="12">
        <v>82.4</v>
      </c>
    </row>
    <row r="21" spans="1:2">
      <c r="A21" s="11" t="s">
        <v>22</v>
      </c>
      <c r="B21" s="12">
        <v>46.25</v>
      </c>
    </row>
    <row r="22" spans="1:2">
      <c r="A22" s="11" t="s">
        <v>19</v>
      </c>
      <c r="B22" s="12">
        <v>96</v>
      </c>
    </row>
    <row r="23" spans="1:2">
      <c r="A23" s="11" t="s">
        <v>13</v>
      </c>
      <c r="B23" s="12">
        <v>132</v>
      </c>
    </row>
    <row r="24" spans="1:2">
      <c r="A24" s="11" t="s">
        <v>18</v>
      </c>
      <c r="B24" s="12">
        <v>225</v>
      </c>
    </row>
    <row r="25" spans="1:2">
      <c r="A25" s="11" t="s">
        <v>23</v>
      </c>
      <c r="B25" s="12">
        <v>337.5</v>
      </c>
    </row>
    <row r="26" spans="1:2">
      <c r="A26" s="10" t="s">
        <v>14</v>
      </c>
      <c r="B26" s="12">
        <v>1696.75</v>
      </c>
    </row>
    <row r="27" spans="1:2">
      <c r="A27" s="11" t="s">
        <v>21</v>
      </c>
      <c r="B27" s="12">
        <v>274.75</v>
      </c>
    </row>
    <row r="28" spans="1:2">
      <c r="A28" s="11" t="s">
        <v>20</v>
      </c>
      <c r="B28" s="12">
        <v>240</v>
      </c>
    </row>
    <row r="29" spans="1:2">
      <c r="A29" s="11" t="s">
        <v>24</v>
      </c>
      <c r="B29" s="12">
        <v>91</v>
      </c>
    </row>
    <row r="30" spans="1:2">
      <c r="A30" s="11" t="s">
        <v>26</v>
      </c>
      <c r="B30" s="12">
        <v>122.5</v>
      </c>
    </row>
    <row r="31" spans="1:2">
      <c r="A31" s="11" t="s">
        <v>25</v>
      </c>
      <c r="B31" s="12">
        <v>92</v>
      </c>
    </row>
    <row r="32" spans="1:2">
      <c r="A32" s="11" t="s">
        <v>22</v>
      </c>
      <c r="B32" s="12">
        <v>62.5</v>
      </c>
    </row>
    <row r="33" spans="1:2">
      <c r="A33" s="11" t="s">
        <v>19</v>
      </c>
      <c r="B33" s="12">
        <v>90</v>
      </c>
    </row>
    <row r="34" spans="1:2">
      <c r="A34" s="11" t="s">
        <v>13</v>
      </c>
      <c r="B34" s="12">
        <v>144</v>
      </c>
    </row>
    <row r="35" spans="1:2">
      <c r="A35" s="11" t="s">
        <v>18</v>
      </c>
      <c r="B35" s="12">
        <v>180</v>
      </c>
    </row>
    <row r="36" spans="1:2">
      <c r="A36" s="11" t="s">
        <v>23</v>
      </c>
      <c r="B36" s="12">
        <v>400</v>
      </c>
    </row>
    <row r="37" spans="1:2">
      <c r="A37" s="10" t="s">
        <v>16</v>
      </c>
      <c r="B37" s="12">
        <v>1685.85</v>
      </c>
    </row>
    <row r="38" spans="1:2">
      <c r="A38" s="11" t="s">
        <v>21</v>
      </c>
      <c r="B38" s="12">
        <v>315</v>
      </c>
    </row>
    <row r="39" spans="1:2">
      <c r="A39" s="11" t="s">
        <v>20</v>
      </c>
      <c r="B39" s="12">
        <v>186</v>
      </c>
    </row>
    <row r="40" spans="1:2">
      <c r="A40" s="11" t="s">
        <v>24</v>
      </c>
      <c r="B40" s="12">
        <v>70.850000000000009</v>
      </c>
    </row>
    <row r="41" spans="1:2">
      <c r="A41" s="11" t="s">
        <v>26</v>
      </c>
      <c r="B41" s="12">
        <v>108.5</v>
      </c>
    </row>
    <row r="42" spans="1:2">
      <c r="A42" s="11" t="s">
        <v>25</v>
      </c>
      <c r="B42" s="12">
        <v>88</v>
      </c>
    </row>
    <row r="43" spans="1:2">
      <c r="A43" s="11" t="s">
        <v>22</v>
      </c>
      <c r="B43" s="12">
        <v>42.5</v>
      </c>
    </row>
    <row r="44" spans="1:2">
      <c r="A44" s="11" t="s">
        <v>19</v>
      </c>
      <c r="B44" s="12">
        <v>72</v>
      </c>
    </row>
    <row r="45" spans="1:2">
      <c r="A45" s="11" t="s">
        <v>13</v>
      </c>
      <c r="B45" s="12">
        <v>168</v>
      </c>
    </row>
    <row r="46" spans="1:2">
      <c r="A46" s="11" t="s">
        <v>18</v>
      </c>
      <c r="B46" s="12">
        <v>195</v>
      </c>
    </row>
    <row r="47" spans="1:2">
      <c r="A47" s="11" t="s">
        <v>23</v>
      </c>
      <c r="B47" s="12">
        <v>440.00000000000006</v>
      </c>
    </row>
    <row r="48" spans="1:2">
      <c r="A48" s="10" t="s">
        <v>12</v>
      </c>
      <c r="B48" s="12">
        <v>1447.2</v>
      </c>
    </row>
    <row r="49" spans="1:2">
      <c r="A49" s="11" t="s">
        <v>21</v>
      </c>
      <c r="B49" s="12">
        <v>210</v>
      </c>
    </row>
    <row r="50" spans="1:2">
      <c r="A50" s="11" t="s">
        <v>20</v>
      </c>
      <c r="B50" s="12">
        <v>220</v>
      </c>
    </row>
    <row r="51" spans="1:2">
      <c r="A51" s="11" t="s">
        <v>24</v>
      </c>
      <c r="B51" s="12">
        <v>97.5</v>
      </c>
    </row>
    <row r="52" spans="1:2">
      <c r="A52" s="11" t="s">
        <v>26</v>
      </c>
      <c r="B52" s="12">
        <v>105</v>
      </c>
    </row>
    <row r="53" spans="1:2">
      <c r="A53" s="11" t="s">
        <v>25</v>
      </c>
      <c r="B53" s="12">
        <v>87.2</v>
      </c>
    </row>
    <row r="54" spans="1:2">
      <c r="A54" s="11" t="s">
        <v>22</v>
      </c>
      <c r="B54" s="12">
        <v>47.5</v>
      </c>
    </row>
    <row r="55" spans="1:2">
      <c r="A55" s="11" t="s">
        <v>19</v>
      </c>
      <c r="B55" s="12">
        <v>60</v>
      </c>
    </row>
    <row r="56" spans="1:2">
      <c r="A56" s="11" t="s">
        <v>13</v>
      </c>
      <c r="B56" s="12">
        <v>120</v>
      </c>
    </row>
    <row r="57" spans="1:2">
      <c r="A57" s="11" t="s">
        <v>18</v>
      </c>
      <c r="B57" s="12">
        <v>150</v>
      </c>
    </row>
    <row r="58" spans="1:2">
      <c r="A58" s="11" t="s">
        <v>23</v>
      </c>
      <c r="B58" s="12">
        <v>350</v>
      </c>
    </row>
    <row r="59" spans="1:2">
      <c r="A59" s="10" t="s">
        <v>33</v>
      </c>
      <c r="B59" s="12">
        <v>8718.4500000000007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60"/>
  <sheetViews>
    <sheetView tabSelected="1" workbookViewId="0">
      <selection activeCell="F63" sqref="F63"/>
    </sheetView>
  </sheetViews>
  <sheetFormatPr baseColWidth="10" defaultRowHeight="15" outlineLevelRow="2"/>
  <cols>
    <col min="1" max="1" width="6.140625" customWidth="1"/>
    <col min="2" max="2" width="20.5703125" customWidth="1"/>
    <col min="3" max="3" width="21.85546875" customWidth="1"/>
    <col min="4" max="4" width="9" customWidth="1"/>
    <col min="5" max="5" width="10.85546875" customWidth="1"/>
    <col min="6" max="6" width="9.28515625" customWidth="1"/>
    <col min="7" max="7" width="9" customWidth="1"/>
    <col min="8" max="8" width="10.7109375" customWidth="1"/>
    <col min="9" max="9" width="8.7109375" customWidth="1"/>
  </cols>
  <sheetData>
    <row r="1" spans="1:11">
      <c r="A1" s="5"/>
      <c r="B1" s="6" t="s">
        <v>1</v>
      </c>
      <c r="C1" s="6"/>
      <c r="D1" s="6"/>
      <c r="E1" s="6"/>
      <c r="F1" s="6"/>
      <c r="G1" s="6"/>
      <c r="H1" s="6"/>
      <c r="I1" s="6"/>
      <c r="J1" s="6"/>
      <c r="K1" s="5"/>
    </row>
    <row r="2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0">
      <c r="A3" s="3" t="s">
        <v>0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3" t="s">
        <v>7</v>
      </c>
      <c r="H3" s="4" t="s">
        <v>8</v>
      </c>
      <c r="I3" s="3" t="s">
        <v>9</v>
      </c>
      <c r="J3" s="4" t="s">
        <v>10</v>
      </c>
      <c r="K3" s="7" t="s">
        <v>11</v>
      </c>
    </row>
    <row r="4" spans="1:11" outlineLevel="2">
      <c r="A4" s="21">
        <v>1</v>
      </c>
      <c r="B4" s="21" t="s">
        <v>17</v>
      </c>
      <c r="C4" s="21" t="s">
        <v>13</v>
      </c>
      <c r="D4" s="21">
        <v>24</v>
      </c>
      <c r="E4" s="22">
        <v>8</v>
      </c>
      <c r="F4" s="22">
        <f>(D4*E4)</f>
        <v>192</v>
      </c>
      <c r="G4" s="21">
        <v>0</v>
      </c>
      <c r="H4" s="22">
        <f>F4-(F4*G4)</f>
        <v>192</v>
      </c>
      <c r="I4" s="21" t="s">
        <v>31</v>
      </c>
      <c r="J4" s="22">
        <f>(H4-G4)</f>
        <v>192</v>
      </c>
      <c r="K4" s="23">
        <f>SUM(J4:J13)</f>
        <v>2303.25</v>
      </c>
    </row>
    <row r="5" spans="1:11" outlineLevel="2">
      <c r="A5" s="21">
        <v>2</v>
      </c>
      <c r="B5" s="21" t="s">
        <v>17</v>
      </c>
      <c r="C5" s="21" t="s">
        <v>18</v>
      </c>
      <c r="D5" s="21">
        <v>15</v>
      </c>
      <c r="E5" s="22">
        <v>20</v>
      </c>
      <c r="F5" s="22">
        <f>(D5*E5)</f>
        <v>300</v>
      </c>
      <c r="G5" s="21">
        <v>0</v>
      </c>
      <c r="H5" s="22">
        <f>F5-(F5*G5)</f>
        <v>300</v>
      </c>
      <c r="I5" s="21" t="s">
        <v>31</v>
      </c>
      <c r="J5" s="22">
        <f>(H5-G5)</f>
        <v>300</v>
      </c>
      <c r="K5" s="24"/>
    </row>
    <row r="6" spans="1:11" outlineLevel="2">
      <c r="A6" s="21">
        <v>3</v>
      </c>
      <c r="B6" s="21" t="s">
        <v>17</v>
      </c>
      <c r="C6" s="21" t="s">
        <v>19</v>
      </c>
      <c r="D6" s="21">
        <v>12</v>
      </c>
      <c r="E6" s="22">
        <v>9</v>
      </c>
      <c r="F6" s="22">
        <f>(D6*E6)</f>
        <v>108</v>
      </c>
      <c r="G6" s="21">
        <v>0</v>
      </c>
      <c r="H6" s="22">
        <f>F6-(F6*G6)</f>
        <v>108</v>
      </c>
      <c r="I6" s="21" t="s">
        <v>31</v>
      </c>
      <c r="J6" s="22">
        <f>(H6-G6)</f>
        <v>108</v>
      </c>
      <c r="K6" s="24"/>
    </row>
    <row r="7" spans="1:11" outlineLevel="2">
      <c r="A7" s="21">
        <v>4</v>
      </c>
      <c r="B7" s="21" t="s">
        <v>17</v>
      </c>
      <c r="C7" s="21" t="s">
        <v>20</v>
      </c>
      <c r="D7" s="21">
        <v>40</v>
      </c>
      <c r="E7" s="22">
        <v>7.65</v>
      </c>
      <c r="F7" s="22">
        <f>(D7*E7)</f>
        <v>306</v>
      </c>
      <c r="G7" s="21">
        <v>0</v>
      </c>
      <c r="H7" s="22">
        <f>F7-(F7*G7)</f>
        <v>306</v>
      </c>
      <c r="I7" s="21" t="s">
        <v>31</v>
      </c>
      <c r="J7" s="22">
        <f>(H7-G7)</f>
        <v>306</v>
      </c>
      <c r="K7" s="24"/>
    </row>
    <row r="8" spans="1:11" outlineLevel="2">
      <c r="A8" s="21">
        <v>5</v>
      </c>
      <c r="B8" s="21" t="s">
        <v>17</v>
      </c>
      <c r="C8" s="21" t="s">
        <v>21</v>
      </c>
      <c r="D8" s="21">
        <v>35</v>
      </c>
      <c r="E8" s="22">
        <v>10.65</v>
      </c>
      <c r="F8" s="22">
        <f>(D8*E8)</f>
        <v>372.75</v>
      </c>
      <c r="G8" s="21">
        <v>0</v>
      </c>
      <c r="H8" s="22">
        <f>F8-(F8*G8)</f>
        <v>372.75</v>
      </c>
      <c r="I8" s="21" t="s">
        <v>31</v>
      </c>
      <c r="J8" s="22">
        <f>(H8-G8)</f>
        <v>372.75</v>
      </c>
      <c r="K8" s="24"/>
    </row>
    <row r="9" spans="1:11" outlineLevel="2">
      <c r="A9" s="21">
        <v>6</v>
      </c>
      <c r="B9" s="21" t="s">
        <v>17</v>
      </c>
      <c r="C9" s="21" t="s">
        <v>22</v>
      </c>
      <c r="D9" s="21">
        <v>25</v>
      </c>
      <c r="E9" s="22">
        <v>1</v>
      </c>
      <c r="F9" s="22">
        <f>(D9*E9)</f>
        <v>25</v>
      </c>
      <c r="G9" s="21">
        <v>0</v>
      </c>
      <c r="H9" s="22">
        <f>F9-(F9*G9)</f>
        <v>25</v>
      </c>
      <c r="I9" s="21" t="s">
        <v>31</v>
      </c>
      <c r="J9" s="22">
        <f>(H9-G9)</f>
        <v>25</v>
      </c>
      <c r="K9" s="24"/>
    </row>
    <row r="10" spans="1:11" outlineLevel="2">
      <c r="A10" s="21">
        <v>7</v>
      </c>
      <c r="B10" s="21" t="s">
        <v>17</v>
      </c>
      <c r="C10" s="21" t="s">
        <v>23</v>
      </c>
      <c r="D10" s="21">
        <v>50</v>
      </c>
      <c r="E10" s="22">
        <v>13.75</v>
      </c>
      <c r="F10" s="22">
        <f>(D10*E10)</f>
        <v>687.5</v>
      </c>
      <c r="G10" s="21">
        <v>0</v>
      </c>
      <c r="H10" s="22">
        <f>F10-(F10*G10)</f>
        <v>687.5</v>
      </c>
      <c r="I10" s="21" t="s">
        <v>31</v>
      </c>
      <c r="J10" s="22">
        <f>(H10-G10)</f>
        <v>687.5</v>
      </c>
      <c r="K10" s="24"/>
    </row>
    <row r="11" spans="1:11" outlineLevel="2">
      <c r="A11" s="21">
        <v>8</v>
      </c>
      <c r="B11" s="21" t="s">
        <v>17</v>
      </c>
      <c r="C11" s="21" t="s">
        <v>24</v>
      </c>
      <c r="D11" s="21">
        <v>65</v>
      </c>
      <c r="E11" s="22">
        <v>1.7</v>
      </c>
      <c r="F11" s="22">
        <f>(D11*E11)</f>
        <v>110.5</v>
      </c>
      <c r="G11" s="21">
        <v>0</v>
      </c>
      <c r="H11" s="22">
        <f>F11-(F11*G11)</f>
        <v>110.5</v>
      </c>
      <c r="I11" s="21" t="s">
        <v>31</v>
      </c>
      <c r="J11" s="22">
        <f>(H11-G11)</f>
        <v>110.5</v>
      </c>
      <c r="K11" s="24"/>
    </row>
    <row r="12" spans="1:11" outlineLevel="2">
      <c r="A12" s="21">
        <v>9</v>
      </c>
      <c r="B12" s="21" t="s">
        <v>17</v>
      </c>
      <c r="C12" s="21" t="s">
        <v>25</v>
      </c>
      <c r="D12" s="21">
        <v>80</v>
      </c>
      <c r="E12" s="22">
        <v>1.25</v>
      </c>
      <c r="F12" s="22">
        <f>(D12*E12)</f>
        <v>100</v>
      </c>
      <c r="G12" s="21">
        <v>0</v>
      </c>
      <c r="H12" s="22">
        <f>F12-(F12*G12)</f>
        <v>100</v>
      </c>
      <c r="I12" s="21" t="s">
        <v>31</v>
      </c>
      <c r="J12" s="22">
        <f>(H12-G12)</f>
        <v>100</v>
      </c>
      <c r="K12" s="24"/>
    </row>
    <row r="13" spans="1:11" outlineLevel="2">
      <c r="A13" s="21">
        <v>10</v>
      </c>
      <c r="B13" s="21" t="s">
        <v>17</v>
      </c>
      <c r="C13" s="21" t="s">
        <v>26</v>
      </c>
      <c r="D13" s="21">
        <v>70</v>
      </c>
      <c r="E13" s="22">
        <v>1.45</v>
      </c>
      <c r="F13" s="22">
        <f>(D13*E13)</f>
        <v>101.5</v>
      </c>
      <c r="G13" s="21">
        <v>0</v>
      </c>
      <c r="H13" s="22">
        <f>F13-(F13*G13)</f>
        <v>101.5</v>
      </c>
      <c r="I13" s="21" t="s">
        <v>31</v>
      </c>
      <c r="J13" s="22">
        <f>(H13-G13)</f>
        <v>101.5</v>
      </c>
      <c r="K13" s="25"/>
    </row>
    <row r="14" spans="1:11" outlineLevel="1">
      <c r="A14" s="21"/>
      <c r="B14" s="26" t="s">
        <v>35</v>
      </c>
      <c r="C14" s="21"/>
      <c r="D14" s="21"/>
      <c r="E14" s="22"/>
      <c r="F14" s="22"/>
      <c r="G14" s="21"/>
      <c r="H14" s="22"/>
      <c r="I14" s="21"/>
      <c r="J14" s="22"/>
      <c r="K14" s="27">
        <f>SUBTOTAL(9,K4:K13)</f>
        <v>2303.25</v>
      </c>
    </row>
    <row r="15" spans="1:11" outlineLevel="2">
      <c r="A15" s="15">
        <v>11</v>
      </c>
      <c r="B15" s="15" t="s">
        <v>15</v>
      </c>
      <c r="C15" s="15" t="s">
        <v>13</v>
      </c>
      <c r="D15" s="15">
        <v>24</v>
      </c>
      <c r="E15" s="16">
        <v>5.5</v>
      </c>
      <c r="F15" s="16">
        <f>(D15*E15)</f>
        <v>132</v>
      </c>
      <c r="G15" s="15">
        <v>0</v>
      </c>
      <c r="H15" s="16">
        <f>F15-(F15*G15)</f>
        <v>132</v>
      </c>
      <c r="I15" s="15" t="s">
        <v>29</v>
      </c>
      <c r="J15" s="16">
        <f>(H15-G15)</f>
        <v>132</v>
      </c>
      <c r="K15" s="17">
        <f>SUM(J15:J24)</f>
        <v>1585.4</v>
      </c>
    </row>
    <row r="16" spans="1:11" outlineLevel="2">
      <c r="A16" s="15">
        <v>12</v>
      </c>
      <c r="B16" s="15" t="s">
        <v>15</v>
      </c>
      <c r="C16" s="15" t="s">
        <v>18</v>
      </c>
      <c r="D16" s="15">
        <v>15</v>
      </c>
      <c r="E16" s="16">
        <v>15</v>
      </c>
      <c r="F16" s="16">
        <f>(D16*E16)</f>
        <v>225</v>
      </c>
      <c r="G16" s="15">
        <v>0</v>
      </c>
      <c r="H16" s="16">
        <f>F16-(F16*G16)</f>
        <v>225</v>
      </c>
      <c r="I16" s="15" t="s">
        <v>29</v>
      </c>
      <c r="J16" s="16">
        <f>(H16-G16)</f>
        <v>225</v>
      </c>
      <c r="K16" s="18"/>
    </row>
    <row r="17" spans="1:11" outlineLevel="2">
      <c r="A17" s="15">
        <v>13</v>
      </c>
      <c r="B17" s="15" t="s">
        <v>15</v>
      </c>
      <c r="C17" s="15" t="s">
        <v>19</v>
      </c>
      <c r="D17" s="15">
        <v>12</v>
      </c>
      <c r="E17" s="16">
        <v>8</v>
      </c>
      <c r="F17" s="16">
        <f>(D17*E17)</f>
        <v>96</v>
      </c>
      <c r="G17" s="15">
        <v>0</v>
      </c>
      <c r="H17" s="16">
        <f>F17-(F17*G17)</f>
        <v>96</v>
      </c>
      <c r="I17" s="15" t="s">
        <v>29</v>
      </c>
      <c r="J17" s="16">
        <f>(H17-G17)</f>
        <v>96</v>
      </c>
      <c r="K17" s="18"/>
    </row>
    <row r="18" spans="1:11" outlineLevel="2">
      <c r="A18" s="15">
        <v>14</v>
      </c>
      <c r="B18" s="15" t="s">
        <v>15</v>
      </c>
      <c r="C18" s="15" t="s">
        <v>20</v>
      </c>
      <c r="D18" s="15">
        <v>40</v>
      </c>
      <c r="E18" s="16">
        <v>4.5</v>
      </c>
      <c r="F18" s="16">
        <f>(D18*E18)</f>
        <v>180</v>
      </c>
      <c r="G18" s="15">
        <v>0</v>
      </c>
      <c r="H18" s="16">
        <f>F18-(F18*G18)</f>
        <v>180</v>
      </c>
      <c r="I18" s="15" t="s">
        <v>29</v>
      </c>
      <c r="J18" s="16">
        <f>(H18-G18)</f>
        <v>180</v>
      </c>
      <c r="K18" s="18"/>
    </row>
    <row r="19" spans="1:11" outlineLevel="2">
      <c r="A19" s="15">
        <v>15</v>
      </c>
      <c r="B19" s="15" t="s">
        <v>15</v>
      </c>
      <c r="C19" s="15" t="s">
        <v>21</v>
      </c>
      <c r="D19" s="15">
        <v>35</v>
      </c>
      <c r="E19" s="16">
        <v>8</v>
      </c>
      <c r="F19" s="16">
        <f>(D19*E19)</f>
        <v>280</v>
      </c>
      <c r="G19" s="15">
        <v>0</v>
      </c>
      <c r="H19" s="16">
        <f>F19-(F19*G19)</f>
        <v>280</v>
      </c>
      <c r="I19" s="15" t="s">
        <v>29</v>
      </c>
      <c r="J19" s="16">
        <f>(H19-G19)</f>
        <v>280</v>
      </c>
      <c r="K19" s="18"/>
    </row>
    <row r="20" spans="1:11" outlineLevel="2">
      <c r="A20" s="15">
        <v>16</v>
      </c>
      <c r="B20" s="15" t="s">
        <v>15</v>
      </c>
      <c r="C20" s="15" t="s">
        <v>22</v>
      </c>
      <c r="D20" s="15">
        <v>25</v>
      </c>
      <c r="E20" s="16">
        <v>1.85</v>
      </c>
      <c r="F20" s="16">
        <f>(D20*E20)</f>
        <v>46.25</v>
      </c>
      <c r="G20" s="15">
        <v>0</v>
      </c>
      <c r="H20" s="16">
        <f>F20-(F20*G20)</f>
        <v>46.25</v>
      </c>
      <c r="I20" s="15" t="s">
        <v>29</v>
      </c>
      <c r="J20" s="16">
        <f>(H20-G20)</f>
        <v>46.25</v>
      </c>
      <c r="K20" s="18"/>
    </row>
    <row r="21" spans="1:11" outlineLevel="2">
      <c r="A21" s="15">
        <v>17</v>
      </c>
      <c r="B21" s="15" t="s">
        <v>15</v>
      </c>
      <c r="C21" s="15" t="s">
        <v>23</v>
      </c>
      <c r="D21" s="15">
        <v>50</v>
      </c>
      <c r="E21" s="16">
        <v>6.75</v>
      </c>
      <c r="F21" s="16">
        <f>(D21*E21)</f>
        <v>337.5</v>
      </c>
      <c r="G21" s="15">
        <v>0</v>
      </c>
      <c r="H21" s="16">
        <f>F21-(F21*G21)</f>
        <v>337.5</v>
      </c>
      <c r="I21" s="15" t="s">
        <v>29</v>
      </c>
      <c r="J21" s="16">
        <f>(H21-G21)</f>
        <v>337.5</v>
      </c>
      <c r="K21" s="18"/>
    </row>
    <row r="22" spans="1:11" outlineLevel="2">
      <c r="A22" s="15">
        <v>18</v>
      </c>
      <c r="B22" s="15" t="s">
        <v>15</v>
      </c>
      <c r="C22" s="15" t="s">
        <v>24</v>
      </c>
      <c r="D22" s="15">
        <v>65</v>
      </c>
      <c r="E22" s="16">
        <v>1.45</v>
      </c>
      <c r="F22" s="16">
        <f>(D22*E22)</f>
        <v>94.25</v>
      </c>
      <c r="G22" s="15">
        <v>0</v>
      </c>
      <c r="H22" s="16">
        <f>F22-(F22*G22)</f>
        <v>94.25</v>
      </c>
      <c r="I22" s="15" t="s">
        <v>29</v>
      </c>
      <c r="J22" s="16">
        <f>(H22-G22)</f>
        <v>94.25</v>
      </c>
      <c r="K22" s="18"/>
    </row>
    <row r="23" spans="1:11" outlineLevel="2">
      <c r="A23" s="15">
        <v>19</v>
      </c>
      <c r="B23" s="15" t="s">
        <v>15</v>
      </c>
      <c r="C23" s="15" t="s">
        <v>25</v>
      </c>
      <c r="D23" s="15">
        <v>80</v>
      </c>
      <c r="E23" s="16">
        <v>1.03</v>
      </c>
      <c r="F23" s="16">
        <f>(D23*E23)</f>
        <v>82.4</v>
      </c>
      <c r="G23" s="15">
        <v>0</v>
      </c>
      <c r="H23" s="16">
        <f>F23-(F23*G23)</f>
        <v>82.4</v>
      </c>
      <c r="I23" s="15" t="s">
        <v>29</v>
      </c>
      <c r="J23" s="16">
        <f>(H23-G23)</f>
        <v>82.4</v>
      </c>
      <c r="K23" s="18"/>
    </row>
    <row r="24" spans="1:11" outlineLevel="2">
      <c r="A24" s="15">
        <v>20</v>
      </c>
      <c r="B24" s="15" t="s">
        <v>15</v>
      </c>
      <c r="C24" s="15" t="s">
        <v>26</v>
      </c>
      <c r="D24" s="15">
        <v>70</v>
      </c>
      <c r="E24" s="16">
        <v>1.6</v>
      </c>
      <c r="F24" s="16">
        <f>(D24*E24)</f>
        <v>112</v>
      </c>
      <c r="G24" s="15">
        <v>0</v>
      </c>
      <c r="H24" s="16">
        <f>F24-(F24*G24)</f>
        <v>112</v>
      </c>
      <c r="I24" s="15" t="s">
        <v>29</v>
      </c>
      <c r="J24" s="16">
        <f>(H24-G24)</f>
        <v>112</v>
      </c>
      <c r="K24" s="19"/>
    </row>
    <row r="25" spans="1:11" outlineLevel="1">
      <c r="A25" s="15"/>
      <c r="B25" s="28" t="s">
        <v>36</v>
      </c>
      <c r="C25" s="15"/>
      <c r="D25" s="15"/>
      <c r="E25" s="16"/>
      <c r="F25" s="16"/>
      <c r="G25" s="15"/>
      <c r="H25" s="16"/>
      <c r="I25" s="15"/>
      <c r="J25" s="16"/>
      <c r="K25" s="20">
        <f>SUBTOTAL(9,K15:K24)</f>
        <v>1585.4</v>
      </c>
    </row>
    <row r="26" spans="1:11" outlineLevel="2">
      <c r="A26" s="2">
        <v>21</v>
      </c>
      <c r="B26" s="2" t="s">
        <v>14</v>
      </c>
      <c r="C26" s="2" t="s">
        <v>13</v>
      </c>
      <c r="D26" s="2">
        <v>24</v>
      </c>
      <c r="E26" s="29">
        <v>6</v>
      </c>
      <c r="F26" s="29">
        <f>(D26*E26)</f>
        <v>144</v>
      </c>
      <c r="G26" s="2">
        <v>0</v>
      </c>
      <c r="H26" s="29">
        <f>F26-(F26*G26)</f>
        <v>144</v>
      </c>
      <c r="I26" s="2" t="s">
        <v>28</v>
      </c>
      <c r="J26" s="29">
        <f>(H26-G26)</f>
        <v>144</v>
      </c>
      <c r="K26" s="30">
        <f>SUM(J26:J35)</f>
        <v>1696.75</v>
      </c>
    </row>
    <row r="27" spans="1:11" outlineLevel="2">
      <c r="A27" s="2">
        <v>22</v>
      </c>
      <c r="B27" s="2" t="s">
        <v>14</v>
      </c>
      <c r="C27" s="2" t="s">
        <v>18</v>
      </c>
      <c r="D27" s="2">
        <v>15</v>
      </c>
      <c r="E27" s="29">
        <v>12</v>
      </c>
      <c r="F27" s="29">
        <f>(D27*E27)</f>
        <v>180</v>
      </c>
      <c r="G27" s="2">
        <v>0</v>
      </c>
      <c r="H27" s="29">
        <f>F27-(F27*G27)</f>
        <v>180</v>
      </c>
      <c r="I27" s="2" t="s">
        <v>28</v>
      </c>
      <c r="J27" s="29">
        <f>(H27-G27)</f>
        <v>180</v>
      </c>
      <c r="K27" s="31"/>
    </row>
    <row r="28" spans="1:11" outlineLevel="2">
      <c r="A28" s="2">
        <v>23</v>
      </c>
      <c r="B28" s="2" t="s">
        <v>14</v>
      </c>
      <c r="C28" s="2" t="s">
        <v>19</v>
      </c>
      <c r="D28" s="2">
        <v>12</v>
      </c>
      <c r="E28" s="29">
        <v>7.5</v>
      </c>
      <c r="F28" s="29">
        <f>(D28*E28)</f>
        <v>90</v>
      </c>
      <c r="G28" s="2">
        <v>0</v>
      </c>
      <c r="H28" s="29">
        <f>F28-(F28*G28)</f>
        <v>90</v>
      </c>
      <c r="I28" s="2" t="s">
        <v>28</v>
      </c>
      <c r="J28" s="29">
        <f>(H28-G28)</f>
        <v>90</v>
      </c>
      <c r="K28" s="31"/>
    </row>
    <row r="29" spans="1:11" outlineLevel="2">
      <c r="A29" s="2">
        <v>24</v>
      </c>
      <c r="B29" s="2" t="s">
        <v>14</v>
      </c>
      <c r="C29" s="2" t="s">
        <v>20</v>
      </c>
      <c r="D29" s="2">
        <v>40</v>
      </c>
      <c r="E29" s="29">
        <v>6</v>
      </c>
      <c r="F29" s="29">
        <f>(D29*E29)</f>
        <v>240</v>
      </c>
      <c r="G29" s="2">
        <v>0</v>
      </c>
      <c r="H29" s="29">
        <f>F29-(F29*G29)</f>
        <v>240</v>
      </c>
      <c r="I29" s="2" t="s">
        <v>28</v>
      </c>
      <c r="J29" s="29">
        <f>(H29-G29)</f>
        <v>240</v>
      </c>
      <c r="K29" s="31"/>
    </row>
    <row r="30" spans="1:11" outlineLevel="2">
      <c r="A30" s="2">
        <v>25</v>
      </c>
      <c r="B30" s="2" t="s">
        <v>14</v>
      </c>
      <c r="C30" s="2" t="s">
        <v>21</v>
      </c>
      <c r="D30" s="2">
        <v>35</v>
      </c>
      <c r="E30" s="29">
        <v>7.85</v>
      </c>
      <c r="F30" s="29">
        <f>(D30*E30)</f>
        <v>274.75</v>
      </c>
      <c r="G30" s="2">
        <v>0</v>
      </c>
      <c r="H30" s="29">
        <f>F30-(F30*G30)</f>
        <v>274.75</v>
      </c>
      <c r="I30" s="2" t="s">
        <v>28</v>
      </c>
      <c r="J30" s="29">
        <f>(H30-G30)</f>
        <v>274.75</v>
      </c>
      <c r="K30" s="31"/>
    </row>
    <row r="31" spans="1:11" outlineLevel="2">
      <c r="A31" s="2">
        <v>26</v>
      </c>
      <c r="B31" s="2" t="s">
        <v>14</v>
      </c>
      <c r="C31" s="2" t="s">
        <v>22</v>
      </c>
      <c r="D31" s="2">
        <v>25</v>
      </c>
      <c r="E31" s="29">
        <v>2.5</v>
      </c>
      <c r="F31" s="29">
        <f>(D31*E31)</f>
        <v>62.5</v>
      </c>
      <c r="G31" s="2">
        <v>0</v>
      </c>
      <c r="H31" s="29">
        <f>F31-(F31*G31)</f>
        <v>62.5</v>
      </c>
      <c r="I31" s="2" t="s">
        <v>28</v>
      </c>
      <c r="J31" s="29">
        <f>(H31-G31)</f>
        <v>62.5</v>
      </c>
      <c r="K31" s="31"/>
    </row>
    <row r="32" spans="1:11" outlineLevel="2">
      <c r="A32" s="2">
        <v>27</v>
      </c>
      <c r="B32" s="2" t="s">
        <v>14</v>
      </c>
      <c r="C32" s="2" t="s">
        <v>23</v>
      </c>
      <c r="D32" s="2">
        <v>50</v>
      </c>
      <c r="E32" s="29">
        <v>8</v>
      </c>
      <c r="F32" s="29">
        <f>(D32*E32)</f>
        <v>400</v>
      </c>
      <c r="G32" s="2">
        <v>0</v>
      </c>
      <c r="H32" s="29">
        <f>F32-(F32*G32)</f>
        <v>400</v>
      </c>
      <c r="I32" s="2" t="s">
        <v>28</v>
      </c>
      <c r="J32" s="29">
        <f>(H32-G32)</f>
        <v>400</v>
      </c>
      <c r="K32" s="31"/>
    </row>
    <row r="33" spans="1:11" outlineLevel="2">
      <c r="A33" s="2">
        <v>28</v>
      </c>
      <c r="B33" s="2" t="s">
        <v>14</v>
      </c>
      <c r="C33" s="2" t="s">
        <v>24</v>
      </c>
      <c r="D33" s="2">
        <v>65</v>
      </c>
      <c r="E33" s="29">
        <v>1.4</v>
      </c>
      <c r="F33" s="29">
        <f>(D33*E33)</f>
        <v>91</v>
      </c>
      <c r="G33" s="2">
        <v>0</v>
      </c>
      <c r="H33" s="29">
        <f>F33-(F33*G33)</f>
        <v>91</v>
      </c>
      <c r="I33" s="2" t="s">
        <v>28</v>
      </c>
      <c r="J33" s="29">
        <f>(H33-G33)</f>
        <v>91</v>
      </c>
      <c r="K33" s="31"/>
    </row>
    <row r="34" spans="1:11" outlineLevel="2">
      <c r="A34" s="2">
        <v>29</v>
      </c>
      <c r="B34" s="2" t="s">
        <v>14</v>
      </c>
      <c r="C34" s="2" t="s">
        <v>25</v>
      </c>
      <c r="D34" s="2">
        <v>80</v>
      </c>
      <c r="E34" s="29">
        <v>1.1499999999999999</v>
      </c>
      <c r="F34" s="29">
        <f>(D34*E34)</f>
        <v>92</v>
      </c>
      <c r="G34" s="2">
        <v>0</v>
      </c>
      <c r="H34" s="29">
        <f>F34-(F34*G34)</f>
        <v>92</v>
      </c>
      <c r="I34" s="2" t="s">
        <v>28</v>
      </c>
      <c r="J34" s="29">
        <f>(H34-G34)</f>
        <v>92</v>
      </c>
      <c r="K34" s="31"/>
    </row>
    <row r="35" spans="1:11" outlineLevel="2">
      <c r="A35" s="2">
        <v>30</v>
      </c>
      <c r="B35" s="2" t="s">
        <v>14</v>
      </c>
      <c r="C35" s="2" t="s">
        <v>26</v>
      </c>
      <c r="D35" s="2">
        <v>70</v>
      </c>
      <c r="E35" s="29">
        <v>1.75</v>
      </c>
      <c r="F35" s="29">
        <f>(D35*E35)</f>
        <v>122.5</v>
      </c>
      <c r="G35" s="2">
        <v>0</v>
      </c>
      <c r="H35" s="29">
        <f>F35-(F35*G35)</f>
        <v>122.5</v>
      </c>
      <c r="I35" s="2" t="s">
        <v>28</v>
      </c>
      <c r="J35" s="29">
        <f>(H35-G35)</f>
        <v>122.5</v>
      </c>
      <c r="K35" s="32"/>
    </row>
    <row r="36" spans="1:11" outlineLevel="1">
      <c r="A36" s="2"/>
      <c r="B36" s="33" t="s">
        <v>37</v>
      </c>
      <c r="C36" s="2"/>
      <c r="D36" s="2"/>
      <c r="E36" s="29"/>
      <c r="F36" s="29"/>
      <c r="G36" s="2"/>
      <c r="H36" s="29"/>
      <c r="I36" s="2"/>
      <c r="J36" s="29"/>
      <c r="K36" s="34">
        <f>SUBTOTAL(9,K26:K35)</f>
        <v>1696.75</v>
      </c>
    </row>
    <row r="37" spans="1:11" outlineLevel="2">
      <c r="A37" s="1">
        <v>31</v>
      </c>
      <c r="B37" s="1" t="s">
        <v>16</v>
      </c>
      <c r="C37" s="1" t="s">
        <v>13</v>
      </c>
      <c r="D37" s="1">
        <v>24</v>
      </c>
      <c r="E37" s="35">
        <v>7</v>
      </c>
      <c r="F37" s="35">
        <f>(D37*E37)</f>
        <v>168</v>
      </c>
      <c r="G37" s="1">
        <v>0</v>
      </c>
      <c r="H37" s="35">
        <f>F37-(F37*G37)</f>
        <v>168</v>
      </c>
      <c r="I37" s="1" t="s">
        <v>30</v>
      </c>
      <c r="J37" s="35">
        <f>(H37-G37)</f>
        <v>168</v>
      </c>
      <c r="K37" s="36">
        <f>SUM(J37:J46)</f>
        <v>1685.85</v>
      </c>
    </row>
    <row r="38" spans="1:11" outlineLevel="2">
      <c r="A38" s="1">
        <v>32</v>
      </c>
      <c r="B38" s="1" t="s">
        <v>16</v>
      </c>
      <c r="C38" s="1" t="s">
        <v>18</v>
      </c>
      <c r="D38" s="1">
        <v>15</v>
      </c>
      <c r="E38" s="35">
        <v>13</v>
      </c>
      <c r="F38" s="35">
        <f>(D38*E38)</f>
        <v>195</v>
      </c>
      <c r="G38" s="1">
        <v>0</v>
      </c>
      <c r="H38" s="35">
        <f>F38-(F38*G38)</f>
        <v>195</v>
      </c>
      <c r="I38" s="1" t="s">
        <v>30</v>
      </c>
      <c r="J38" s="35">
        <f>(H38-G38)</f>
        <v>195</v>
      </c>
      <c r="K38" s="37"/>
    </row>
    <row r="39" spans="1:11" outlineLevel="2">
      <c r="A39" s="1">
        <v>33</v>
      </c>
      <c r="B39" s="1" t="s">
        <v>16</v>
      </c>
      <c r="C39" s="1" t="s">
        <v>19</v>
      </c>
      <c r="D39" s="1">
        <v>12</v>
      </c>
      <c r="E39" s="35">
        <v>6</v>
      </c>
      <c r="F39" s="35">
        <f>(D39*E39)</f>
        <v>72</v>
      </c>
      <c r="G39" s="1">
        <v>0</v>
      </c>
      <c r="H39" s="35">
        <f>F39-(F39*G39)</f>
        <v>72</v>
      </c>
      <c r="I39" s="1" t="s">
        <v>30</v>
      </c>
      <c r="J39" s="35">
        <f>(H39-G39)</f>
        <v>72</v>
      </c>
      <c r="K39" s="37"/>
    </row>
    <row r="40" spans="1:11" outlineLevel="2">
      <c r="A40" s="1">
        <v>34</v>
      </c>
      <c r="B40" s="1" t="s">
        <v>16</v>
      </c>
      <c r="C40" s="1" t="s">
        <v>20</v>
      </c>
      <c r="D40" s="1">
        <v>40</v>
      </c>
      <c r="E40" s="35">
        <v>4.6500000000000004</v>
      </c>
      <c r="F40" s="35">
        <f>(D40*E40)</f>
        <v>186</v>
      </c>
      <c r="G40" s="1">
        <v>0</v>
      </c>
      <c r="H40" s="35">
        <f>F40-(F40*G40)</f>
        <v>186</v>
      </c>
      <c r="I40" s="1" t="s">
        <v>30</v>
      </c>
      <c r="J40" s="35">
        <f>(H40-G40)</f>
        <v>186</v>
      </c>
      <c r="K40" s="37"/>
    </row>
    <row r="41" spans="1:11" outlineLevel="2">
      <c r="A41" s="1">
        <v>35</v>
      </c>
      <c r="B41" s="1" t="s">
        <v>16</v>
      </c>
      <c r="C41" s="1" t="s">
        <v>21</v>
      </c>
      <c r="D41" s="1">
        <v>35</v>
      </c>
      <c r="E41" s="35">
        <v>9</v>
      </c>
      <c r="F41" s="35">
        <f>(D41*E41)</f>
        <v>315</v>
      </c>
      <c r="G41" s="1">
        <v>0</v>
      </c>
      <c r="H41" s="35">
        <f>F41-(F41*G41)</f>
        <v>315</v>
      </c>
      <c r="I41" s="1" t="s">
        <v>30</v>
      </c>
      <c r="J41" s="35">
        <f>(H41-G41)</f>
        <v>315</v>
      </c>
      <c r="K41" s="37"/>
    </row>
    <row r="42" spans="1:11" outlineLevel="2">
      <c r="A42" s="1">
        <v>36</v>
      </c>
      <c r="B42" s="1" t="s">
        <v>16</v>
      </c>
      <c r="C42" s="1" t="s">
        <v>22</v>
      </c>
      <c r="D42" s="1">
        <v>25</v>
      </c>
      <c r="E42" s="35">
        <v>1.7</v>
      </c>
      <c r="F42" s="35">
        <f>(D42*E42)</f>
        <v>42.5</v>
      </c>
      <c r="G42" s="1">
        <v>0</v>
      </c>
      <c r="H42" s="35">
        <f>F42-(F42*G42)</f>
        <v>42.5</v>
      </c>
      <c r="I42" s="1" t="s">
        <v>30</v>
      </c>
      <c r="J42" s="35">
        <f>(H42-G42)</f>
        <v>42.5</v>
      </c>
      <c r="K42" s="37"/>
    </row>
    <row r="43" spans="1:11" outlineLevel="2">
      <c r="A43" s="1">
        <v>37</v>
      </c>
      <c r="B43" s="1" t="s">
        <v>16</v>
      </c>
      <c r="C43" s="1" t="s">
        <v>23</v>
      </c>
      <c r="D43" s="1">
        <v>50</v>
      </c>
      <c r="E43" s="35">
        <v>8.8000000000000007</v>
      </c>
      <c r="F43" s="35">
        <f>(D43*E43)</f>
        <v>440.00000000000006</v>
      </c>
      <c r="G43" s="1">
        <v>0</v>
      </c>
      <c r="H43" s="35">
        <f>F43-(F43*G43)</f>
        <v>440.00000000000006</v>
      </c>
      <c r="I43" s="1" t="s">
        <v>30</v>
      </c>
      <c r="J43" s="35">
        <f>(H43-G43)</f>
        <v>440.00000000000006</v>
      </c>
      <c r="K43" s="37"/>
    </row>
    <row r="44" spans="1:11" outlineLevel="2">
      <c r="A44" s="1">
        <v>38</v>
      </c>
      <c r="B44" s="1" t="s">
        <v>16</v>
      </c>
      <c r="C44" s="1" t="s">
        <v>24</v>
      </c>
      <c r="D44" s="1">
        <v>65</v>
      </c>
      <c r="E44" s="35">
        <v>1.0900000000000001</v>
      </c>
      <c r="F44" s="35">
        <f>(D44*E44)</f>
        <v>70.850000000000009</v>
      </c>
      <c r="G44" s="1">
        <v>0</v>
      </c>
      <c r="H44" s="35">
        <f>F44-(F44*G44)</f>
        <v>70.850000000000009</v>
      </c>
      <c r="I44" s="1" t="s">
        <v>30</v>
      </c>
      <c r="J44" s="35">
        <f>(H44-G44)</f>
        <v>70.850000000000009</v>
      </c>
      <c r="K44" s="37"/>
    </row>
    <row r="45" spans="1:11" outlineLevel="2">
      <c r="A45" s="1">
        <v>39</v>
      </c>
      <c r="B45" s="1" t="s">
        <v>16</v>
      </c>
      <c r="C45" s="1" t="s">
        <v>25</v>
      </c>
      <c r="D45" s="1">
        <v>80</v>
      </c>
      <c r="E45" s="35">
        <v>1.1000000000000001</v>
      </c>
      <c r="F45" s="35">
        <f>(D45*E45)</f>
        <v>88</v>
      </c>
      <c r="G45" s="1">
        <v>0</v>
      </c>
      <c r="H45" s="35">
        <f>F45-(F45*G45)</f>
        <v>88</v>
      </c>
      <c r="I45" s="1" t="s">
        <v>30</v>
      </c>
      <c r="J45" s="35">
        <f>(H45-G45)</f>
        <v>88</v>
      </c>
      <c r="K45" s="37"/>
    </row>
    <row r="46" spans="1:11" outlineLevel="2">
      <c r="A46" s="1">
        <v>40</v>
      </c>
      <c r="B46" s="1" t="s">
        <v>16</v>
      </c>
      <c r="C46" s="1" t="s">
        <v>26</v>
      </c>
      <c r="D46" s="1">
        <v>70</v>
      </c>
      <c r="E46" s="35">
        <v>1.55</v>
      </c>
      <c r="F46" s="35">
        <f>(D46*E46)</f>
        <v>108.5</v>
      </c>
      <c r="G46" s="1">
        <v>0</v>
      </c>
      <c r="H46" s="35">
        <f>F46-(F46*G46)</f>
        <v>108.5</v>
      </c>
      <c r="I46" s="1" t="s">
        <v>30</v>
      </c>
      <c r="J46" s="35">
        <f>(H46-G46)</f>
        <v>108.5</v>
      </c>
      <c r="K46" s="38"/>
    </row>
    <row r="47" spans="1:11" outlineLevel="1">
      <c r="A47" s="1"/>
      <c r="B47" s="39" t="s">
        <v>38</v>
      </c>
      <c r="C47" s="1"/>
      <c r="D47" s="1"/>
      <c r="E47" s="35"/>
      <c r="F47" s="35"/>
      <c r="G47" s="1"/>
      <c r="H47" s="35"/>
      <c r="I47" s="1"/>
      <c r="J47" s="35"/>
      <c r="K47" s="40">
        <f>SUBTOTAL(9,K37:K46)</f>
        <v>1685.85</v>
      </c>
    </row>
    <row r="48" spans="1:11" outlineLevel="2">
      <c r="A48" s="41">
        <v>41</v>
      </c>
      <c r="B48" s="41" t="s">
        <v>12</v>
      </c>
      <c r="C48" s="41" t="s">
        <v>13</v>
      </c>
      <c r="D48" s="41">
        <v>24</v>
      </c>
      <c r="E48" s="42">
        <v>5</v>
      </c>
      <c r="F48" s="42">
        <f>(D48*E48)</f>
        <v>120</v>
      </c>
      <c r="G48" s="41">
        <v>0</v>
      </c>
      <c r="H48" s="42">
        <f>F48-(F48*G48)</f>
        <v>120</v>
      </c>
      <c r="I48" s="41" t="s">
        <v>27</v>
      </c>
      <c r="J48" s="42">
        <f>(H48-G48)</f>
        <v>120</v>
      </c>
      <c r="K48" s="43">
        <f>SUM(J48:J57)</f>
        <v>1447.2</v>
      </c>
    </row>
    <row r="49" spans="1:11" outlineLevel="2">
      <c r="A49" s="41">
        <v>42</v>
      </c>
      <c r="B49" s="41" t="s">
        <v>12</v>
      </c>
      <c r="C49" s="41" t="s">
        <v>18</v>
      </c>
      <c r="D49" s="41">
        <v>15</v>
      </c>
      <c r="E49" s="42">
        <v>10</v>
      </c>
      <c r="F49" s="42">
        <f>(D49*E49)</f>
        <v>150</v>
      </c>
      <c r="G49" s="41">
        <v>0</v>
      </c>
      <c r="H49" s="42">
        <f>F49-(F49*G49)</f>
        <v>150</v>
      </c>
      <c r="I49" s="41" t="s">
        <v>27</v>
      </c>
      <c r="J49" s="42">
        <f>(H49-G49)</f>
        <v>150</v>
      </c>
      <c r="K49" s="44"/>
    </row>
    <row r="50" spans="1:11" outlineLevel="2">
      <c r="A50" s="41">
        <v>43</v>
      </c>
      <c r="B50" s="41" t="s">
        <v>12</v>
      </c>
      <c r="C50" s="41" t="s">
        <v>19</v>
      </c>
      <c r="D50" s="41">
        <v>12</v>
      </c>
      <c r="E50" s="42">
        <v>5</v>
      </c>
      <c r="F50" s="42">
        <f>(D50*E50)</f>
        <v>60</v>
      </c>
      <c r="G50" s="41">
        <v>0</v>
      </c>
      <c r="H50" s="42">
        <f>F50-(F50*G50)</f>
        <v>60</v>
      </c>
      <c r="I50" s="41" t="s">
        <v>27</v>
      </c>
      <c r="J50" s="42">
        <f>(H50-G50)</f>
        <v>60</v>
      </c>
      <c r="K50" s="44"/>
    </row>
    <row r="51" spans="1:11" outlineLevel="2">
      <c r="A51" s="41">
        <v>44</v>
      </c>
      <c r="B51" s="41" t="s">
        <v>12</v>
      </c>
      <c r="C51" s="41" t="s">
        <v>20</v>
      </c>
      <c r="D51" s="41">
        <v>40</v>
      </c>
      <c r="E51" s="42">
        <v>5.5</v>
      </c>
      <c r="F51" s="42">
        <f>(D51*E51)</f>
        <v>220</v>
      </c>
      <c r="G51" s="41">
        <v>0</v>
      </c>
      <c r="H51" s="42">
        <f>F51-(F51*G51)</f>
        <v>220</v>
      </c>
      <c r="I51" s="41" t="s">
        <v>27</v>
      </c>
      <c r="J51" s="42">
        <f>(H51-G51)</f>
        <v>220</v>
      </c>
      <c r="K51" s="44"/>
    </row>
    <row r="52" spans="1:11" outlineLevel="2">
      <c r="A52" s="41">
        <v>45</v>
      </c>
      <c r="B52" s="41" t="s">
        <v>12</v>
      </c>
      <c r="C52" s="41" t="s">
        <v>21</v>
      </c>
      <c r="D52" s="41">
        <v>35</v>
      </c>
      <c r="E52" s="42">
        <v>6</v>
      </c>
      <c r="F52" s="42">
        <f>(D52*E52)</f>
        <v>210</v>
      </c>
      <c r="G52" s="41">
        <v>0</v>
      </c>
      <c r="H52" s="42">
        <f>F52-(F52*G52)</f>
        <v>210</v>
      </c>
      <c r="I52" s="41" t="s">
        <v>27</v>
      </c>
      <c r="J52" s="42">
        <f>(H52-G52)</f>
        <v>210</v>
      </c>
      <c r="K52" s="44"/>
    </row>
    <row r="53" spans="1:11" outlineLevel="2">
      <c r="A53" s="41">
        <v>46</v>
      </c>
      <c r="B53" s="41" t="s">
        <v>12</v>
      </c>
      <c r="C53" s="41" t="s">
        <v>22</v>
      </c>
      <c r="D53" s="41">
        <v>25</v>
      </c>
      <c r="E53" s="42">
        <v>1.9</v>
      </c>
      <c r="F53" s="42">
        <f>(D53*E53)</f>
        <v>47.5</v>
      </c>
      <c r="G53" s="41">
        <v>0</v>
      </c>
      <c r="H53" s="42">
        <f>F53-(F53*G53)</f>
        <v>47.5</v>
      </c>
      <c r="I53" s="41" t="s">
        <v>27</v>
      </c>
      <c r="J53" s="42">
        <f>(H53-G53)</f>
        <v>47.5</v>
      </c>
      <c r="K53" s="44"/>
    </row>
    <row r="54" spans="1:11" outlineLevel="2">
      <c r="A54" s="41">
        <v>47</v>
      </c>
      <c r="B54" s="41" t="s">
        <v>12</v>
      </c>
      <c r="C54" s="41" t="s">
        <v>23</v>
      </c>
      <c r="D54" s="41">
        <v>50</v>
      </c>
      <c r="E54" s="42">
        <v>7</v>
      </c>
      <c r="F54" s="42">
        <f>(D54*E54)</f>
        <v>350</v>
      </c>
      <c r="G54" s="41">
        <v>0</v>
      </c>
      <c r="H54" s="42">
        <f>F54-(F54*G54)</f>
        <v>350</v>
      </c>
      <c r="I54" s="41" t="s">
        <v>27</v>
      </c>
      <c r="J54" s="42">
        <f>(H54-G54)</f>
        <v>350</v>
      </c>
      <c r="K54" s="44"/>
    </row>
    <row r="55" spans="1:11" outlineLevel="2">
      <c r="A55" s="41">
        <v>48</v>
      </c>
      <c r="B55" s="41" t="s">
        <v>12</v>
      </c>
      <c r="C55" s="41" t="s">
        <v>24</v>
      </c>
      <c r="D55" s="41">
        <v>65</v>
      </c>
      <c r="E55" s="42">
        <v>1.5</v>
      </c>
      <c r="F55" s="42">
        <f>(D55*E55)</f>
        <v>97.5</v>
      </c>
      <c r="G55" s="41">
        <v>0</v>
      </c>
      <c r="H55" s="42">
        <f>F55-(F55*G55)</f>
        <v>97.5</v>
      </c>
      <c r="I55" s="41" t="s">
        <v>27</v>
      </c>
      <c r="J55" s="42">
        <f>(H55-G55)</f>
        <v>97.5</v>
      </c>
      <c r="K55" s="44"/>
    </row>
    <row r="56" spans="1:11" outlineLevel="2">
      <c r="A56" s="41">
        <v>49</v>
      </c>
      <c r="B56" s="41" t="s">
        <v>12</v>
      </c>
      <c r="C56" s="41" t="s">
        <v>25</v>
      </c>
      <c r="D56" s="41">
        <v>80</v>
      </c>
      <c r="E56" s="42">
        <v>1.0900000000000001</v>
      </c>
      <c r="F56" s="42">
        <f>(D56*E56)</f>
        <v>87.2</v>
      </c>
      <c r="G56" s="41">
        <v>0</v>
      </c>
      <c r="H56" s="42">
        <f>F56-(F56*G56)</f>
        <v>87.2</v>
      </c>
      <c r="I56" s="41" t="s">
        <v>27</v>
      </c>
      <c r="J56" s="42">
        <f>(H56-G56)</f>
        <v>87.2</v>
      </c>
      <c r="K56" s="44"/>
    </row>
    <row r="57" spans="1:11" outlineLevel="2">
      <c r="A57" s="41">
        <v>50</v>
      </c>
      <c r="B57" s="41" t="s">
        <v>12</v>
      </c>
      <c r="C57" s="41" t="s">
        <v>26</v>
      </c>
      <c r="D57" s="41">
        <v>70</v>
      </c>
      <c r="E57" s="42">
        <v>1.5</v>
      </c>
      <c r="F57" s="42">
        <f>(D57*E57)</f>
        <v>105</v>
      </c>
      <c r="G57" s="41">
        <v>0</v>
      </c>
      <c r="H57" s="42">
        <f>F57-(F57*G57)</f>
        <v>105</v>
      </c>
      <c r="I57" s="41" t="s">
        <v>27</v>
      </c>
      <c r="J57" s="42">
        <f>(H57-G57)</f>
        <v>105</v>
      </c>
      <c r="K57" s="45"/>
    </row>
    <row r="58" spans="1:11" outlineLevel="1">
      <c r="A58" s="41"/>
      <c r="B58" s="46" t="s">
        <v>39</v>
      </c>
      <c r="C58" s="41"/>
      <c r="D58" s="41"/>
      <c r="E58" s="42"/>
      <c r="F58" s="42"/>
      <c r="G58" s="41"/>
      <c r="H58" s="42"/>
      <c r="I58" s="41"/>
      <c r="J58" s="42"/>
      <c r="K58" s="47">
        <f>SUBTOTAL(9,K48:K57)</f>
        <v>1447.2</v>
      </c>
    </row>
    <row r="59" spans="1:11" outlineLevel="1">
      <c r="A59" s="5"/>
      <c r="B59" s="13"/>
      <c r="C59" s="5"/>
      <c r="D59" s="5"/>
      <c r="E59" s="8">
        <f>SUM(E4:E57)</f>
        <v>280.65999999999997</v>
      </c>
      <c r="F59" s="5"/>
      <c r="G59" s="5"/>
      <c r="H59" s="5"/>
      <c r="I59" s="5"/>
      <c r="J59" s="5"/>
      <c r="K59" s="5"/>
    </row>
    <row r="60" spans="1:11" outlineLevel="1">
      <c r="A60" s="5"/>
      <c r="B60" s="14" t="s">
        <v>33</v>
      </c>
      <c r="C60" s="5"/>
      <c r="D60" s="5"/>
      <c r="E60" s="8"/>
      <c r="F60" s="5"/>
      <c r="G60" s="5"/>
      <c r="H60" s="5"/>
      <c r="I60" s="5"/>
      <c r="J60" s="5"/>
      <c r="K60" s="5">
        <f>SUBTOTAL(9,K4:K59)</f>
        <v>8718.4500000000007</v>
      </c>
    </row>
  </sheetData>
  <sortState ref="B4:J53">
    <sortCondition ref="B4"/>
  </sortState>
  <mergeCells count="6">
    <mergeCell ref="K37:K46"/>
    <mergeCell ref="K48:K57"/>
    <mergeCell ref="B1:J1"/>
    <mergeCell ref="K4:K13"/>
    <mergeCell ref="K15:K24"/>
    <mergeCell ref="K26:K3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TABLA DINÁMICA</vt:lpstr>
      <vt:lpstr>Hoja5</vt:lpstr>
      <vt:lpstr>Cotizaciones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2010-12-02T21:17:29Z</cp:lastPrinted>
  <dcterms:created xsi:type="dcterms:W3CDTF">2010-12-02T18:25:31Z</dcterms:created>
  <dcterms:modified xsi:type="dcterms:W3CDTF">2010-12-02T21:17:39Z</dcterms:modified>
</cp:coreProperties>
</file>