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0335" windowHeight="4815"/>
  </bookViews>
  <sheets>
    <sheet name="funciones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18" i="1"/>
  <c r="A19"/>
  <c r="A20"/>
  <c r="A21"/>
  <c r="A22"/>
  <c r="A23"/>
  <c r="A24"/>
  <c r="A25"/>
  <c r="A26"/>
  <c r="A28"/>
  <c r="A17"/>
  <c r="I4"/>
  <c r="I6"/>
  <c r="I8"/>
  <c r="I10"/>
  <c r="I12"/>
  <c r="D13"/>
  <c r="H5"/>
  <c r="H7"/>
  <c r="I7" s="1"/>
  <c r="H9"/>
  <c r="I9" s="1"/>
  <c r="H11"/>
  <c r="I11" s="1"/>
  <c r="H3"/>
  <c r="I3" s="1"/>
  <c r="F4"/>
  <c r="G4" s="1"/>
  <c r="F5"/>
  <c r="G5" s="1"/>
  <c r="F6"/>
  <c r="G6" s="1"/>
  <c r="F7"/>
  <c r="G7" s="1"/>
  <c r="F8"/>
  <c r="G8" s="1"/>
  <c r="F9"/>
  <c r="G9" s="1"/>
  <c r="F10"/>
  <c r="G10" s="1"/>
  <c r="F11"/>
  <c r="G11" s="1"/>
  <c r="F12"/>
  <c r="G12" s="1"/>
  <c r="F3"/>
  <c r="G3" s="1"/>
  <c r="H13" l="1"/>
  <c r="A15" s="1"/>
  <c r="I5"/>
  <c r="I13" s="1"/>
</calcChain>
</file>

<file path=xl/sharedStrings.xml><?xml version="1.0" encoding="utf-8"?>
<sst xmlns="http://schemas.openxmlformats.org/spreadsheetml/2006/main" count="47" uniqueCount="46">
  <si>
    <t>NOMBRE</t>
  </si>
  <si>
    <t>APELLIDO</t>
  </si>
  <si>
    <t>CEDULA</t>
  </si>
  <si>
    <t>MONTO</t>
  </si>
  <si>
    <t>CONDICIÓN 
DE RECARGO</t>
  </si>
  <si>
    <t>RECARGO 8%</t>
  </si>
  <si>
    <t>TOTAL A PAGAR</t>
  </si>
  <si>
    <t>COMPAÑÍA VICTORIA Y ASOCIADOS</t>
  </si>
  <si>
    <t>FECHA 
DE PAGO</t>
  </si>
  <si>
    <t>FECHA
 DE HOY</t>
  </si>
  <si>
    <t>4-678-456</t>
  </si>
  <si>
    <t>Arauz</t>
  </si>
  <si>
    <t>4-567-1234</t>
  </si>
  <si>
    <t>4-234-980</t>
  </si>
  <si>
    <t>4-678-234</t>
  </si>
  <si>
    <t>8-456-2345</t>
  </si>
  <si>
    <t>4-098-5678</t>
  </si>
  <si>
    <t>6-987-456</t>
  </si>
  <si>
    <t>4-876-098</t>
  </si>
  <si>
    <t>Torres</t>
  </si>
  <si>
    <t>4-098-678</t>
  </si>
  <si>
    <t>4-234-876</t>
  </si>
  <si>
    <t>13/11/2010</t>
  </si>
  <si>
    <t>20/12/2010</t>
  </si>
  <si>
    <t>30/12/2010</t>
  </si>
  <si>
    <t>31/12/2010</t>
  </si>
  <si>
    <t>Totales</t>
  </si>
  <si>
    <t>arauz</t>
  </si>
  <si>
    <t>castillo</t>
  </si>
  <si>
    <t>Lopez</t>
  </si>
  <si>
    <t>Gomez</t>
  </si>
  <si>
    <t>Franco</t>
  </si>
  <si>
    <t>Cerrud</t>
  </si>
  <si>
    <t>Kant</t>
  </si>
  <si>
    <t>Delgado</t>
  </si>
  <si>
    <t>Clientes que estan pagando tarde</t>
  </si>
  <si>
    <t xml:space="preserve">Juan </t>
  </si>
  <si>
    <t xml:space="preserve">Abigail </t>
  </si>
  <si>
    <t xml:space="preserve">Gustavo </t>
  </si>
  <si>
    <t xml:space="preserve">Karla  </t>
  </si>
  <si>
    <t xml:space="preserve">Maria  </t>
  </si>
  <si>
    <t xml:space="preserve">Carlos  </t>
  </si>
  <si>
    <t xml:space="preserve">Daniel  </t>
  </si>
  <si>
    <t xml:space="preserve">Juan  </t>
  </si>
  <si>
    <t xml:space="preserve">luz  </t>
  </si>
  <si>
    <t xml:space="preserve">mayra  </t>
  </si>
</sst>
</file>

<file path=xl/styles.xml><?xml version="1.0" encoding="utf-8"?>
<styleSheet xmlns="http://schemas.openxmlformats.org/spreadsheetml/2006/main">
  <numFmts count="1">
    <numFmt numFmtId="44" formatCode="_(&quot;B/.&quot;\ * #,##0.00_);_(&quot;B/.&quot;\ * \(#,##0.00\);_(&quot;B/.&quot;\ 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lgerian"/>
      <family val="5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2" borderId="1" xfId="0" applyFill="1" applyBorder="1"/>
    <xf numFmtId="44" fontId="0" fillId="2" borderId="1" xfId="1" applyFont="1" applyFill="1" applyBorder="1"/>
    <xf numFmtId="14" fontId="0" fillId="2" borderId="1" xfId="0" applyNumberFormat="1" applyFill="1" applyBorder="1"/>
    <xf numFmtId="22" fontId="0" fillId="2" borderId="1" xfId="0" applyNumberFormat="1" applyFill="1" applyBorder="1"/>
    <xf numFmtId="44" fontId="2" fillId="2" borderId="1" xfId="1" applyFont="1" applyFill="1" applyBorder="1"/>
    <xf numFmtId="0" fontId="2" fillId="2" borderId="1" xfId="0" applyFont="1" applyFill="1" applyBorder="1"/>
    <xf numFmtId="0" fontId="0" fillId="6" borderId="1" xfId="0" applyFill="1" applyBorder="1"/>
    <xf numFmtId="0" fontId="3" fillId="4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8"/>
  <sheetViews>
    <sheetView tabSelected="1" workbookViewId="0">
      <selection activeCell="J14" sqref="J14"/>
    </sheetView>
  </sheetViews>
  <sheetFormatPr baseColWidth="10" defaultRowHeight="15"/>
  <cols>
    <col min="1" max="1" width="15" customWidth="1"/>
    <col min="4" max="4" width="12.5703125" bestFit="1" customWidth="1"/>
    <col min="6" max="6" width="15.7109375" bestFit="1" customWidth="1"/>
    <col min="8" max="8" width="11.7109375" customWidth="1"/>
    <col min="9" max="9" width="20" customWidth="1"/>
  </cols>
  <sheetData>
    <row r="1" spans="1:9" ht="25.5">
      <c r="A1" s="10" t="s">
        <v>7</v>
      </c>
      <c r="B1" s="10"/>
      <c r="C1" s="10"/>
      <c r="D1" s="10"/>
      <c r="E1" s="10"/>
      <c r="F1" s="10"/>
      <c r="G1" s="10"/>
      <c r="H1" s="10"/>
      <c r="I1" s="10"/>
    </row>
    <row r="2" spans="1:9" ht="4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2" t="s">
        <v>9</v>
      </c>
      <c r="G2" s="2" t="s">
        <v>4</v>
      </c>
      <c r="H2" s="1" t="s">
        <v>5</v>
      </c>
      <c r="I2" s="1" t="s">
        <v>6</v>
      </c>
    </row>
    <row r="3" spans="1:9">
      <c r="A3" s="3" t="s">
        <v>45</v>
      </c>
      <c r="B3" s="3" t="s">
        <v>27</v>
      </c>
      <c r="C3" s="3" t="s">
        <v>10</v>
      </c>
      <c r="D3" s="4">
        <v>1276.0899999999999</v>
      </c>
      <c r="E3" s="5">
        <v>40190</v>
      </c>
      <c r="F3" s="6">
        <f ca="1">NOW()</f>
        <v>40528.566825925926</v>
      </c>
      <c r="G3" s="3" t="str">
        <f ca="1">IF(F3&gt;E3, "si","no")</f>
        <v>si</v>
      </c>
      <c r="H3" s="4">
        <f>D3*8%</f>
        <v>102.0872</v>
      </c>
      <c r="I3" s="4">
        <f>D3+H3</f>
        <v>1378.1771999999999</v>
      </c>
    </row>
    <row r="4" spans="1:9">
      <c r="A4" s="3" t="s">
        <v>44</v>
      </c>
      <c r="B4" s="3" t="s">
        <v>28</v>
      </c>
      <c r="C4" s="3" t="s">
        <v>12</v>
      </c>
      <c r="D4" s="4">
        <v>345</v>
      </c>
      <c r="E4" s="3" t="s">
        <v>23</v>
      </c>
      <c r="F4" s="6">
        <f t="shared" ref="F4:F12" ca="1" si="0">NOW()</f>
        <v>40528.566825925926</v>
      </c>
      <c r="G4" s="3" t="str">
        <f t="shared" ref="G4:G12" ca="1" si="1">IF(F4&gt;E4, "si","no")</f>
        <v>no</v>
      </c>
      <c r="H4" s="4">
        <v>0</v>
      </c>
      <c r="I4" s="4">
        <f t="shared" ref="I4:I12" si="2">D4+H4</f>
        <v>345</v>
      </c>
    </row>
    <row r="5" spans="1:9">
      <c r="A5" s="3" t="s">
        <v>43</v>
      </c>
      <c r="B5" s="3" t="s">
        <v>29</v>
      </c>
      <c r="C5" s="3" t="s">
        <v>13</v>
      </c>
      <c r="D5" s="4">
        <v>124</v>
      </c>
      <c r="E5" s="5">
        <v>40249</v>
      </c>
      <c r="F5" s="6">
        <f t="shared" ca="1" si="0"/>
        <v>40528.566825925926</v>
      </c>
      <c r="G5" s="3" t="str">
        <f t="shared" ca="1" si="1"/>
        <v>si</v>
      </c>
      <c r="H5" s="4">
        <f t="shared" ref="H5:H11" si="3">D5*8%</f>
        <v>9.92</v>
      </c>
      <c r="I5" s="4">
        <f t="shared" si="2"/>
        <v>133.91999999999999</v>
      </c>
    </row>
    <row r="6" spans="1:9">
      <c r="A6" s="3" t="s">
        <v>42</v>
      </c>
      <c r="B6" s="3" t="s">
        <v>11</v>
      </c>
      <c r="C6" s="3" t="s">
        <v>14</v>
      </c>
      <c r="D6" s="4">
        <v>567</v>
      </c>
      <c r="E6" s="3" t="s">
        <v>22</v>
      </c>
      <c r="F6" s="6">
        <f t="shared" ca="1" si="0"/>
        <v>40528.566825925926</v>
      </c>
      <c r="G6" s="3" t="str">
        <f t="shared" ca="1" si="1"/>
        <v>no</v>
      </c>
      <c r="H6" s="4">
        <v>0</v>
      </c>
      <c r="I6" s="4">
        <f t="shared" si="2"/>
        <v>567</v>
      </c>
    </row>
    <row r="7" spans="1:9">
      <c r="A7" s="3" t="s">
        <v>41</v>
      </c>
      <c r="B7" s="3" t="s">
        <v>30</v>
      </c>
      <c r="C7" s="3" t="s">
        <v>15</v>
      </c>
      <c r="D7" s="4">
        <v>2345</v>
      </c>
      <c r="E7" s="5">
        <v>40370</v>
      </c>
      <c r="F7" s="6">
        <f t="shared" ca="1" si="0"/>
        <v>40528.566825925926</v>
      </c>
      <c r="G7" s="3" t="str">
        <f t="shared" ca="1" si="1"/>
        <v>si</v>
      </c>
      <c r="H7" s="4">
        <f t="shared" si="3"/>
        <v>187.6</v>
      </c>
      <c r="I7" s="4">
        <f t="shared" si="2"/>
        <v>2532.6</v>
      </c>
    </row>
    <row r="8" spans="1:9">
      <c r="A8" s="3" t="s">
        <v>40</v>
      </c>
      <c r="B8" s="3" t="s">
        <v>31</v>
      </c>
      <c r="C8" s="3" t="s">
        <v>16</v>
      </c>
      <c r="D8" s="4">
        <v>987.45</v>
      </c>
      <c r="E8" s="5" t="s">
        <v>24</v>
      </c>
      <c r="F8" s="6">
        <f t="shared" ca="1" si="0"/>
        <v>40528.566825925926</v>
      </c>
      <c r="G8" s="3" t="str">
        <f t="shared" ca="1" si="1"/>
        <v>no</v>
      </c>
      <c r="H8" s="4">
        <v>0</v>
      </c>
      <c r="I8" s="4">
        <f t="shared" si="2"/>
        <v>987.45</v>
      </c>
    </row>
    <row r="9" spans="1:9">
      <c r="A9" s="3" t="s">
        <v>39</v>
      </c>
      <c r="B9" s="3" t="s">
        <v>19</v>
      </c>
      <c r="C9" s="3" t="s">
        <v>17</v>
      </c>
      <c r="D9" s="4">
        <v>45.98</v>
      </c>
      <c r="E9" s="5">
        <v>40370</v>
      </c>
      <c r="F9" s="6">
        <f t="shared" ca="1" si="0"/>
        <v>40528.566825925926</v>
      </c>
      <c r="G9" s="3" t="str">
        <f t="shared" ca="1" si="1"/>
        <v>si</v>
      </c>
      <c r="H9" s="4">
        <f t="shared" si="3"/>
        <v>3.6783999999999999</v>
      </c>
      <c r="I9" s="4">
        <f t="shared" si="2"/>
        <v>49.6584</v>
      </c>
    </row>
    <row r="10" spans="1:9">
      <c r="A10" s="3" t="s">
        <v>38</v>
      </c>
      <c r="B10" s="3" t="s">
        <v>32</v>
      </c>
      <c r="C10" s="3" t="s">
        <v>18</v>
      </c>
      <c r="D10" s="4">
        <v>234</v>
      </c>
      <c r="E10" s="3" t="s">
        <v>22</v>
      </c>
      <c r="F10" s="6">
        <f t="shared" ca="1" si="0"/>
        <v>40528.566825925926</v>
      </c>
      <c r="G10" s="3" t="str">
        <f t="shared" ca="1" si="1"/>
        <v>no</v>
      </c>
      <c r="H10" s="4">
        <v>0</v>
      </c>
      <c r="I10" s="4">
        <f t="shared" si="2"/>
        <v>234</v>
      </c>
    </row>
    <row r="11" spans="1:9">
      <c r="A11" s="3" t="s">
        <v>37</v>
      </c>
      <c r="B11" s="3" t="s">
        <v>33</v>
      </c>
      <c r="C11" s="3" t="s">
        <v>20</v>
      </c>
      <c r="D11" s="4">
        <v>876</v>
      </c>
      <c r="E11" s="5">
        <v>40340</v>
      </c>
      <c r="F11" s="6">
        <f t="shared" ca="1" si="0"/>
        <v>40528.566825925926</v>
      </c>
      <c r="G11" s="3" t="str">
        <f t="shared" ca="1" si="1"/>
        <v>si</v>
      </c>
      <c r="H11" s="4">
        <f t="shared" si="3"/>
        <v>70.08</v>
      </c>
      <c r="I11" s="4">
        <f t="shared" si="2"/>
        <v>946.08</v>
      </c>
    </row>
    <row r="12" spans="1:9">
      <c r="A12" s="3" t="s">
        <v>36</v>
      </c>
      <c r="B12" s="3" t="s">
        <v>34</v>
      </c>
      <c r="C12" s="3" t="s">
        <v>21</v>
      </c>
      <c r="D12" s="4">
        <v>782</v>
      </c>
      <c r="E12" s="5" t="s">
        <v>25</v>
      </c>
      <c r="F12" s="6">
        <f t="shared" ca="1" si="0"/>
        <v>40528.566825925926</v>
      </c>
      <c r="G12" s="3" t="str">
        <f t="shared" ca="1" si="1"/>
        <v>no</v>
      </c>
      <c r="H12" s="4">
        <v>0</v>
      </c>
      <c r="I12" s="4">
        <f t="shared" si="2"/>
        <v>782</v>
      </c>
    </row>
    <row r="13" spans="1:9">
      <c r="A13" s="3" t="s">
        <v>26</v>
      </c>
      <c r="B13" s="3"/>
      <c r="C13" s="3"/>
      <c r="D13" s="7">
        <f>SUM(D3:D12)</f>
        <v>7582.5199999999995</v>
      </c>
      <c r="E13" s="8"/>
      <c r="F13" s="8"/>
      <c r="G13" s="8"/>
      <c r="H13" s="7">
        <f>SUM(H3:H12)</f>
        <v>373.36559999999997</v>
      </c>
      <c r="I13" s="7">
        <f>SUM(I3:I12)</f>
        <v>7955.8856000000005</v>
      </c>
    </row>
    <row r="15" spans="1:9">
      <c r="A15" s="11" t="str">
        <f>IF(H13&gt;500,"alerta, los clientes estan pagando despues de la fecha tope","hay que llamar a los clientes para recordarle su fecha de pago")</f>
        <v>hay que llamar a los clientes para recordarle su fecha de pago</v>
      </c>
      <c r="B15" s="12"/>
      <c r="C15" s="12"/>
      <c r="D15" s="12"/>
      <c r="E15" s="13"/>
    </row>
    <row r="16" spans="1:9">
      <c r="A16" s="11" t="s">
        <v>35</v>
      </c>
      <c r="B16" s="12"/>
      <c r="C16" s="12"/>
      <c r="D16" s="12"/>
      <c r="E16" s="13"/>
    </row>
    <row r="17" spans="1:5">
      <c r="A17" s="9" t="str">
        <f t="shared" ref="A17:A26" si="4">CONCATENATE(A3,B3)</f>
        <v>mayra  arauz</v>
      </c>
      <c r="B17" s="9"/>
      <c r="C17" s="9"/>
      <c r="D17" s="9"/>
      <c r="E17" s="9"/>
    </row>
    <row r="18" spans="1:5">
      <c r="A18" s="9" t="str">
        <f t="shared" si="4"/>
        <v>luz  castillo</v>
      </c>
      <c r="B18" s="9"/>
      <c r="C18" s="9"/>
      <c r="D18" s="9"/>
      <c r="E18" s="9"/>
    </row>
    <row r="19" spans="1:5">
      <c r="A19" s="9" t="str">
        <f t="shared" si="4"/>
        <v>Juan  Lopez</v>
      </c>
      <c r="B19" s="9"/>
      <c r="C19" s="9"/>
      <c r="D19" s="9"/>
      <c r="E19" s="9"/>
    </row>
    <row r="20" spans="1:5">
      <c r="A20" s="9" t="str">
        <f t="shared" si="4"/>
        <v>Daniel  Arauz</v>
      </c>
      <c r="B20" s="9"/>
      <c r="C20" s="9"/>
      <c r="D20" s="9"/>
      <c r="E20" s="9"/>
    </row>
    <row r="21" spans="1:5">
      <c r="A21" s="9" t="str">
        <f t="shared" si="4"/>
        <v>Carlos  Gomez</v>
      </c>
      <c r="B21" s="9"/>
      <c r="C21" s="9"/>
      <c r="D21" s="9"/>
      <c r="E21" s="9"/>
    </row>
    <row r="22" spans="1:5">
      <c r="A22" s="9" t="str">
        <f t="shared" si="4"/>
        <v>Maria  Franco</v>
      </c>
      <c r="B22" s="9"/>
      <c r="C22" s="9"/>
      <c r="D22" s="9"/>
      <c r="E22" s="9"/>
    </row>
    <row r="23" spans="1:5">
      <c r="A23" s="9" t="str">
        <f t="shared" si="4"/>
        <v>Karla  Torres</v>
      </c>
      <c r="B23" s="9"/>
      <c r="C23" s="9"/>
      <c r="D23" s="9"/>
      <c r="E23" s="9"/>
    </row>
    <row r="24" spans="1:5">
      <c r="A24" s="9" t="str">
        <f t="shared" si="4"/>
        <v>Gustavo Cerrud</v>
      </c>
      <c r="B24" s="9"/>
      <c r="C24" s="9"/>
      <c r="D24" s="9"/>
      <c r="E24" s="9"/>
    </row>
    <row r="25" spans="1:5">
      <c r="A25" s="9" t="str">
        <f t="shared" si="4"/>
        <v>Abigail Kant</v>
      </c>
      <c r="B25" s="9"/>
      <c r="C25" s="9"/>
      <c r="D25" s="9"/>
      <c r="E25" s="9"/>
    </row>
    <row r="26" spans="1:5">
      <c r="A26" s="9" t="str">
        <f t="shared" si="4"/>
        <v>Juan Delgado</v>
      </c>
      <c r="B26" s="9"/>
      <c r="C26" s="9"/>
      <c r="D26" s="9"/>
      <c r="E26" s="9"/>
    </row>
    <row r="28" spans="1:5">
      <c r="A28" t="str">
        <f>CONCATENATE(A14,B14)</f>
        <v/>
      </c>
    </row>
  </sheetData>
  <mergeCells count="3">
    <mergeCell ref="A1:I1"/>
    <mergeCell ref="A15:E15"/>
    <mergeCell ref="A16:E1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funciones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2010-12-10T18:23:51Z</cp:lastPrinted>
  <dcterms:created xsi:type="dcterms:W3CDTF">2010-12-09T20:43:13Z</dcterms:created>
  <dcterms:modified xsi:type="dcterms:W3CDTF">2010-12-16T18:46:44Z</dcterms:modified>
</cp:coreProperties>
</file>