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0335" windowHeight="4815"/>
  </bookViews>
  <sheets>
    <sheet name="tabla dinamica" sheetId="4" r:id="rId1"/>
    <sheet name="cotización farmacias" sheetId="1" r:id="rId2"/>
    <sheet name="Hoja2" sheetId="2" r:id="rId3"/>
    <sheet name="Hoja3" sheetId="3" r:id="rId4"/>
  </sheets>
  <calcPr calcId="124519"/>
  <pivotCaches>
    <pivotCache cacheId="0" r:id="rId5"/>
  </pivotCaches>
</workbook>
</file>

<file path=xl/calcChain.xml><?xml version="1.0" encoding="utf-8"?>
<calcChain xmlns="http://schemas.openxmlformats.org/spreadsheetml/2006/main">
  <c r="H34" i="1"/>
  <c r="F34"/>
  <c r="F16"/>
  <c r="H16" s="1"/>
  <c r="J16" s="1"/>
  <c r="J21" s="1"/>
  <c r="F28"/>
  <c r="H28" s="1"/>
  <c r="J28" s="1"/>
  <c r="J33" s="1"/>
  <c r="F4"/>
  <c r="F10"/>
  <c r="H10" s="1"/>
  <c r="J10" s="1"/>
  <c r="J15" s="1"/>
  <c r="F23"/>
  <c r="H23" s="1"/>
  <c r="F17"/>
  <c r="H17" s="1"/>
  <c r="F29"/>
  <c r="H29" s="1"/>
  <c r="F5"/>
  <c r="H5" s="1"/>
  <c r="F11"/>
  <c r="H11" s="1"/>
  <c r="F24"/>
  <c r="H24" s="1"/>
  <c r="F18"/>
  <c r="H18" s="1"/>
  <c r="F30"/>
  <c r="H30" s="1"/>
  <c r="F6"/>
  <c r="H6" s="1"/>
  <c r="F12"/>
  <c r="H12" s="1"/>
  <c r="F25"/>
  <c r="H25" s="1"/>
  <c r="F19"/>
  <c r="H19" s="1"/>
  <c r="F31"/>
  <c r="H31" s="1"/>
  <c r="F7"/>
  <c r="H7" s="1"/>
  <c r="F13"/>
  <c r="H13" s="1"/>
  <c r="F26"/>
  <c r="H26" s="1"/>
  <c r="F20"/>
  <c r="H20" s="1"/>
  <c r="F32"/>
  <c r="H32" s="1"/>
  <c r="F8"/>
  <c r="H8" s="1"/>
  <c r="F14"/>
  <c r="H14" s="1"/>
  <c r="F22"/>
  <c r="H22" s="1"/>
  <c r="J22" s="1"/>
  <c r="J27" s="1"/>
  <c r="H4" l="1"/>
  <c r="J4" s="1"/>
  <c r="A5"/>
  <c r="A6" s="1"/>
  <c r="A7" s="1"/>
  <c r="A8" s="1"/>
  <c r="A10" s="1"/>
  <c r="A11" s="1"/>
  <c r="A12" s="1"/>
  <c r="A13" s="1"/>
  <c r="A14" s="1"/>
  <c r="A16" s="1"/>
  <c r="A17" s="1"/>
  <c r="A18" s="1"/>
  <c r="A19" s="1"/>
  <c r="A20" s="1"/>
  <c r="A22" s="1"/>
  <c r="A23" s="1"/>
  <c r="A24" s="1"/>
  <c r="A25" s="1"/>
  <c r="A26" s="1"/>
  <c r="A28" s="1"/>
  <c r="A29" s="1"/>
  <c r="A30" s="1"/>
  <c r="A31" s="1"/>
  <c r="A32" s="1"/>
  <c r="J9" l="1"/>
  <c r="J34" s="1"/>
  <c r="J35" l="1"/>
  <c r="J36"/>
</calcChain>
</file>

<file path=xl/sharedStrings.xml><?xml version="1.0" encoding="utf-8"?>
<sst xmlns="http://schemas.openxmlformats.org/spreadsheetml/2006/main" count="129" uniqueCount="37">
  <si>
    <t>COMPARACIÓN DE COTIZACIONES</t>
  </si>
  <si>
    <t>#</t>
  </si>
  <si>
    <t>EMPRESA</t>
  </si>
  <si>
    <t>ARTICULO</t>
  </si>
  <si>
    <t>CANTIDAD</t>
  </si>
  <si>
    <t>PRECIO 
UNITARIO</t>
  </si>
  <si>
    <t>SUBTOTAL</t>
  </si>
  <si>
    <t>DESCUENTO</t>
  </si>
  <si>
    <t>PRECIO 
TOTAL</t>
  </si>
  <si>
    <t>VALIDO HASTA</t>
  </si>
  <si>
    <t>FARMACIAS REVILLA</t>
  </si>
  <si>
    <t>FARMACIAS ARROCHA</t>
  </si>
  <si>
    <t>FARMACIAS ROMERO</t>
  </si>
  <si>
    <t>FARMACIA EL SOL</t>
  </si>
  <si>
    <t>FARMACIA JENNIFER</t>
  </si>
  <si>
    <t>PEPTOBISMOL</t>
  </si>
  <si>
    <t>PAIPACOA</t>
  </si>
  <si>
    <t>ZEPOL</t>
  </si>
  <si>
    <t>BALSAMO RIGAR</t>
  </si>
  <si>
    <t>ALCOHOL</t>
  </si>
  <si>
    <t>10 DIAS</t>
  </si>
  <si>
    <t>15 DIAS</t>
  </si>
  <si>
    <t>5 DIAS</t>
  </si>
  <si>
    <t>8DIAS</t>
  </si>
  <si>
    <t>2 DIAS</t>
  </si>
  <si>
    <t>TOTAL</t>
  </si>
  <si>
    <t>Rótulos de fila</t>
  </si>
  <si>
    <t>Total general</t>
  </si>
  <si>
    <t>Suma de PRECIO 
TOTAL</t>
  </si>
  <si>
    <t>(en blanco)</t>
  </si>
  <si>
    <t>TOTAL POR EMPRESA</t>
  </si>
  <si>
    <t>Total FARMACIA EL SOL</t>
  </si>
  <si>
    <t>Total FARMACIA JENNIFER</t>
  </si>
  <si>
    <t>Total FARMACIAS ARROCHA</t>
  </si>
  <si>
    <t>Total FARMACIAS REVILLA</t>
  </si>
  <si>
    <t>Total FARMACIAS ROMERO</t>
  </si>
  <si>
    <t>Total TOTAL</t>
  </si>
</sst>
</file>

<file path=xl/styles.xml><?xml version="1.0" encoding="utf-8"?>
<styleSheet xmlns="http://schemas.openxmlformats.org/spreadsheetml/2006/main">
  <numFmts count="2">
    <numFmt numFmtId="44" formatCode="_(&quot;B/.&quot;\ * #,##0.00_);_(&quot;B/.&quot;\ * \(#,##0.00\);_(&quot;B/.&quot;\ * &quot;-&quot;??_);_(@_)"/>
    <numFmt numFmtId="164" formatCode="&quot;B/.&quot;\ #,##0.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0" fillId="0" borderId="0" xfId="0" pivotButton="1"/>
    <xf numFmtId="0" fontId="0" fillId="6" borderId="0" xfId="0" applyFill="1" applyAlignment="1">
      <alignment horizontal="left" indent="1"/>
    </xf>
    <xf numFmtId="0" fontId="0" fillId="6" borderId="0" xfId="0" applyNumberFormat="1" applyFill="1"/>
    <xf numFmtId="0" fontId="0" fillId="0" borderId="0" xfId="0" applyNumberFormat="1"/>
    <xf numFmtId="0" fontId="0" fillId="0" borderId="0" xfId="0" applyAlignment="1">
      <alignment horizontal="left" indent="1"/>
    </xf>
    <xf numFmtId="0" fontId="0" fillId="8" borderId="0" xfId="0" applyFill="1" applyAlignment="1">
      <alignment horizontal="left"/>
    </xf>
    <xf numFmtId="0" fontId="0" fillId="8" borderId="0" xfId="0" applyNumberFormat="1" applyFill="1"/>
    <xf numFmtId="0" fontId="0" fillId="8" borderId="0" xfId="0" applyFill="1" applyAlignment="1">
      <alignment horizontal="left" indent="1"/>
    </xf>
    <xf numFmtId="0" fontId="0" fillId="9" borderId="0" xfId="0" applyFill="1" applyAlignment="1">
      <alignment horizontal="left"/>
    </xf>
    <xf numFmtId="0" fontId="0" fillId="9" borderId="0" xfId="0" applyNumberFormat="1" applyFill="1"/>
    <xf numFmtId="0" fontId="0" fillId="9" borderId="0" xfId="0" applyFill="1" applyAlignment="1">
      <alignment horizontal="left" indent="1"/>
    </xf>
    <xf numFmtId="0" fontId="0" fillId="2" borderId="0" xfId="0" applyFill="1" applyAlignment="1">
      <alignment horizontal="left"/>
    </xf>
    <xf numFmtId="0" fontId="0" fillId="2" borderId="0" xfId="0" applyNumberFormat="1" applyFill="1"/>
    <xf numFmtId="0" fontId="0" fillId="2" borderId="0" xfId="0" applyFill="1" applyAlignment="1">
      <alignment horizontal="left" indent="1"/>
    </xf>
    <xf numFmtId="0" fontId="0" fillId="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7" borderId="0" xfId="0" applyNumberFormat="1" applyFill="1"/>
    <xf numFmtId="0" fontId="0" fillId="7" borderId="0" xfId="0" applyFill="1" applyAlignment="1">
      <alignment horizontal="left" indent="1"/>
    </xf>
    <xf numFmtId="0" fontId="0" fillId="10" borderId="0" xfId="0" applyFill="1" applyAlignment="1">
      <alignment horizontal="left"/>
    </xf>
    <xf numFmtId="0" fontId="0" fillId="10" borderId="0" xfId="0" applyNumberFormat="1" applyFill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2" fillId="5" borderId="1" xfId="0" applyFont="1" applyFill="1" applyBorder="1"/>
    <xf numFmtId="44" fontId="2" fillId="5" borderId="1" xfId="1" applyFont="1" applyFill="1" applyBorder="1"/>
    <xf numFmtId="164" fontId="2" fillId="5" borderId="1" xfId="0" applyNumberFormat="1" applyFont="1" applyFill="1" applyBorder="1"/>
    <xf numFmtId="9" fontId="2" fillId="5" borderId="1" xfId="0" applyNumberFormat="1" applyFont="1" applyFill="1" applyBorder="1"/>
    <xf numFmtId="0" fontId="3" fillId="5" borderId="1" xfId="0" applyNumberFormat="1" applyFont="1" applyFill="1" applyBorder="1"/>
    <xf numFmtId="44" fontId="2" fillId="5" borderId="1" xfId="1" applyFont="1" applyFill="1" applyBorder="1" applyAlignment="1">
      <alignment horizontal="center"/>
    </xf>
    <xf numFmtId="0" fontId="3" fillId="5" borderId="1" xfId="0" applyFont="1" applyFill="1" applyBorder="1"/>
    <xf numFmtId="44" fontId="2" fillId="5" borderId="1" xfId="0" applyNumberFormat="1" applyFont="1" applyFill="1" applyBorder="1"/>
    <xf numFmtId="0" fontId="2" fillId="5" borderId="0" xfId="0" applyFont="1" applyFill="1" applyBorder="1"/>
    <xf numFmtId="0" fontId="3" fillId="5" borderId="0" xfId="0" applyFont="1" applyFill="1" applyBorder="1"/>
    <xf numFmtId="44" fontId="2" fillId="5" borderId="0" xfId="1" applyFont="1" applyFill="1" applyBorder="1"/>
    <xf numFmtId="164" fontId="2" fillId="5" borderId="0" xfId="0" applyNumberFormat="1" applyFont="1" applyFill="1" applyBorder="1"/>
    <xf numFmtId="44" fontId="2" fillId="5" borderId="0" xfId="0" applyNumberFormat="1" applyFont="1" applyFill="1" applyBorder="1"/>
    <xf numFmtId="44" fontId="2" fillId="5" borderId="1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22">
    <dxf>
      <fill>
        <patternFill patternType="solid">
          <bgColor theme="3" tint="0.399975585192419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studiante" refreshedDate="40514.615260763887" createdVersion="3" refreshedVersion="3" minRefreshableVersion="3" recordCount="26">
  <cacheSource type="worksheet">
    <worksheetSource ref="B3:I34" sheet="cotización farmacias"/>
  </cacheSource>
  <cacheFields count="8">
    <cacheField name="EMPRESA" numFmtId="0">
      <sharedItems count="6">
        <s v="FARMACIA EL SOL"/>
        <s v="FARMACIA JENNIFER"/>
        <s v="FARMACIAS ARROCHA"/>
        <s v="FARMACIAS REVILLA"/>
        <s v="FARMACIAS ROMERO"/>
        <s v="TOTAL"/>
      </sharedItems>
    </cacheField>
    <cacheField name="ARTICULO" numFmtId="0">
      <sharedItems containsBlank="1" count="6">
        <s v="PEPTOBISMOL"/>
        <s v="ZEPOL"/>
        <s v="BALSAMO RIGAR"/>
        <s v="ALCOHOL"/>
        <s v="PAIPACOA"/>
        <m/>
      </sharedItems>
    </cacheField>
    <cacheField name="CANTIDAD" numFmtId="0">
      <sharedItems containsString="0" containsBlank="1" containsNumber="1" containsInteger="1" minValue="9" maxValue="14"/>
    </cacheField>
    <cacheField name="PRECIO &#10;UNITARIO" numFmtId="2">
      <sharedItems containsSemiMixedTypes="0" containsString="0" containsNumber="1" minValue="0.75" maxValue="104.65000000000002"/>
    </cacheField>
    <cacheField name="SUBTOTAL" numFmtId="2">
      <sharedItems containsSemiMixedTypes="0" containsString="0" containsNumber="1" minValue="7.5" maxValue="1119.05"/>
    </cacheField>
    <cacheField name="DESCUENTO" numFmtId="0">
      <sharedItems containsString="0" containsBlank="1" containsNumber="1" minValue="0.02" maxValue="0.1"/>
    </cacheField>
    <cacheField name="PRECIO &#10;TOTAL" numFmtId="2">
      <sharedItems containsSemiMixedTypes="0" containsString="0" containsNumber="1" minValue="7.35" maxValue="1070.1205"/>
    </cacheField>
    <cacheField name="VALIDO HASTA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  <x v="0"/>
    <n v="12"/>
    <n v="6.5"/>
    <n v="78"/>
    <n v="0.02"/>
    <n v="76.44"/>
    <s v="5 DIAS"/>
  </r>
  <r>
    <x v="0"/>
    <x v="1"/>
    <n v="10"/>
    <n v="0.9"/>
    <n v="9"/>
    <n v="0.02"/>
    <n v="8.82"/>
    <s v="5 DIAS"/>
  </r>
  <r>
    <x v="0"/>
    <x v="2"/>
    <n v="14"/>
    <n v="2.2999999999999998"/>
    <n v="32.199999999999996"/>
    <n v="0.02"/>
    <n v="31.555999999999997"/>
    <s v="5 DIAS"/>
  </r>
  <r>
    <x v="0"/>
    <x v="3"/>
    <n v="10"/>
    <n v="2.4500000000000002"/>
    <n v="24.5"/>
    <n v="0.02"/>
    <n v="24.01"/>
    <s v="5 DIAS"/>
  </r>
  <r>
    <x v="0"/>
    <x v="4"/>
    <n v="9"/>
    <n v="8.3000000000000007"/>
    <n v="74.7"/>
    <n v="0.02"/>
    <n v="73.206000000000003"/>
    <s v="5 DIAS"/>
  </r>
  <r>
    <x v="1"/>
    <x v="0"/>
    <n v="12"/>
    <n v="6.65"/>
    <n v="79.800000000000011"/>
    <n v="0.02"/>
    <n v="78.204000000000008"/>
    <s v="2 DIAS"/>
  </r>
  <r>
    <x v="1"/>
    <x v="1"/>
    <n v="10"/>
    <n v="0.75"/>
    <n v="7.5"/>
    <n v="0.02"/>
    <n v="7.35"/>
    <s v="2 DIAS"/>
  </r>
  <r>
    <x v="1"/>
    <x v="2"/>
    <n v="14"/>
    <n v="2.5"/>
    <n v="35"/>
    <n v="0.02"/>
    <n v="34.299999999999997"/>
    <s v="2 DIAS"/>
  </r>
  <r>
    <x v="1"/>
    <x v="3"/>
    <n v="10"/>
    <n v="2.5"/>
    <n v="25"/>
    <n v="0.02"/>
    <n v="24.5"/>
    <s v="2 DIAS"/>
  </r>
  <r>
    <x v="1"/>
    <x v="4"/>
    <n v="9"/>
    <n v="8.5"/>
    <n v="76.5"/>
    <n v="0.02"/>
    <n v="74.97"/>
    <s v="2 DIAS"/>
  </r>
  <r>
    <x v="2"/>
    <x v="0"/>
    <n v="12"/>
    <n v="6"/>
    <n v="72"/>
    <n v="0.1"/>
    <n v="64.8"/>
    <s v="15 DIAS"/>
  </r>
  <r>
    <x v="2"/>
    <x v="1"/>
    <n v="10"/>
    <n v="0.95"/>
    <n v="9.5"/>
    <n v="0.1"/>
    <n v="8.5500000000000007"/>
    <s v="15 DIAS"/>
  </r>
  <r>
    <x v="2"/>
    <x v="2"/>
    <n v="14"/>
    <n v="2.35"/>
    <n v="32.9"/>
    <n v="0.1"/>
    <n v="29.61"/>
    <s v="15 DIAS"/>
  </r>
  <r>
    <x v="2"/>
    <x v="3"/>
    <n v="10"/>
    <n v="2.5"/>
    <n v="25"/>
    <n v="0.1"/>
    <n v="22.5"/>
    <s v="15 DIAS"/>
  </r>
  <r>
    <x v="2"/>
    <x v="4"/>
    <n v="9"/>
    <n v="8.1999999999999993"/>
    <n v="73.8"/>
    <n v="0.1"/>
    <n v="66.42"/>
    <s v="15 DIAS"/>
  </r>
  <r>
    <x v="3"/>
    <x v="0"/>
    <n v="12"/>
    <n v="6.95"/>
    <n v="83.4"/>
    <n v="0.05"/>
    <n v="79.23"/>
    <s v="10 DIAS"/>
  </r>
  <r>
    <x v="3"/>
    <x v="1"/>
    <n v="10"/>
    <n v="1"/>
    <n v="10"/>
    <n v="0.05"/>
    <n v="9.5"/>
    <s v="10 DIAS"/>
  </r>
  <r>
    <x v="3"/>
    <x v="2"/>
    <n v="14"/>
    <n v="2.95"/>
    <n v="41.300000000000004"/>
    <n v="0.05"/>
    <n v="39.235000000000007"/>
    <s v="10 DIAS"/>
  </r>
  <r>
    <x v="3"/>
    <x v="3"/>
    <n v="10"/>
    <n v="2.8"/>
    <n v="28"/>
    <n v="0.05"/>
    <n v="26.6"/>
    <s v="10 DIAS"/>
  </r>
  <r>
    <x v="3"/>
    <x v="4"/>
    <n v="9"/>
    <n v="8.9"/>
    <n v="80.100000000000009"/>
    <n v="0.05"/>
    <n v="76.095000000000013"/>
    <s v="10 DIAS"/>
  </r>
  <r>
    <x v="4"/>
    <x v="0"/>
    <n v="12"/>
    <n v="6.25"/>
    <n v="75"/>
    <n v="0.03"/>
    <n v="72.75"/>
    <s v="8DIAS"/>
  </r>
  <r>
    <x v="4"/>
    <x v="1"/>
    <n v="10"/>
    <n v="0.8"/>
    <n v="8"/>
    <n v="0.03"/>
    <n v="7.76"/>
    <s v="8DIAS"/>
  </r>
  <r>
    <x v="4"/>
    <x v="2"/>
    <n v="14"/>
    <n v="2.4500000000000002"/>
    <n v="34.300000000000004"/>
    <n v="0.03"/>
    <n v="33.271000000000001"/>
    <s v="8DIAS"/>
  </r>
  <r>
    <x v="4"/>
    <x v="3"/>
    <n v="10"/>
    <n v="2.75"/>
    <n v="27.5"/>
    <n v="0.03"/>
    <n v="26.675000000000001"/>
    <s v="8DIAS"/>
  </r>
  <r>
    <x v="4"/>
    <x v="4"/>
    <n v="9"/>
    <n v="8.4499999999999993"/>
    <n v="76.05"/>
    <n v="0.03"/>
    <n v="73.768500000000003"/>
    <s v="8DIAS"/>
  </r>
  <r>
    <x v="5"/>
    <x v="5"/>
    <m/>
    <n v="104.65000000000002"/>
    <n v="1119.05"/>
    <m/>
    <n v="1070.120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B36" firstHeaderRow="1" firstDataRow="1" firstDataCol="1"/>
  <pivotFields count="8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7">
        <item x="3"/>
        <item x="2"/>
        <item x="4"/>
        <item x="0"/>
        <item x="1"/>
        <item x="5"/>
        <item t="default"/>
      </items>
    </pivotField>
    <pivotField showAll="0"/>
    <pivotField numFmtId="2" showAll="0"/>
    <pivotField numFmtId="2" showAll="0"/>
    <pivotField showAll="0"/>
    <pivotField dataField="1" numFmtId="2" showAll="0"/>
    <pivotField showAll="0"/>
  </pivotFields>
  <rowFields count="2">
    <field x="0"/>
    <field x="1"/>
  </rowFields>
  <rowItems count="33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 r="1">
      <x v="3"/>
    </i>
    <i r="1">
      <x v="4"/>
    </i>
    <i>
      <x v="5"/>
    </i>
    <i r="1">
      <x v="5"/>
    </i>
    <i t="grand">
      <x/>
    </i>
  </rowItems>
  <colItems count="1">
    <i/>
  </colItems>
  <dataFields count="1">
    <dataField name="Suma de PRECIO &#10;TOTAL" fld="6" baseField="0" baseItem="0"/>
  </dataFields>
  <formats count="22">
    <format dxfId="21">
      <pivotArea collapsedLevelsAreSubtotals="1" fieldPosition="0">
        <references count="1">
          <reference field="0" count="1">
            <x v="0"/>
          </reference>
        </references>
      </pivotArea>
    </format>
    <format dxfId="20">
      <pivotArea collapsedLevelsAreSubtotals="1" fieldPosition="0">
        <references count="2">
          <reference field="0" count="1" selected="0">
            <x v="0"/>
          </reference>
          <reference field="1" count="5">
            <x v="0"/>
            <x v="1"/>
            <x v="2"/>
            <x v="3"/>
            <x v="4"/>
          </reference>
        </references>
      </pivotArea>
    </format>
    <format dxfId="19">
      <pivotArea dataOnly="0" labelOnly="1" fieldPosition="0">
        <references count="1">
          <reference field="0" count="1">
            <x v="0"/>
          </reference>
        </references>
      </pivotArea>
    </format>
    <format dxfId="18">
      <pivotArea dataOnly="0" labelOnly="1" fieldPosition="0">
        <references count="2">
          <reference field="0" count="1" selected="0">
            <x v="0"/>
          </reference>
          <reference field="1" count="5">
            <x v="0"/>
            <x v="1"/>
            <x v="2"/>
            <x v="3"/>
            <x v="4"/>
          </reference>
        </references>
      </pivotArea>
    </format>
    <format dxfId="17">
      <pivotArea collapsedLevelsAreSubtotals="1" fieldPosition="0">
        <references count="1">
          <reference field="0" count="1">
            <x v="1"/>
          </reference>
        </references>
      </pivotArea>
    </format>
    <format dxfId="16">
      <pivotArea collapsedLevelsAreSubtotals="1" fieldPosition="0">
        <references count="2">
          <reference field="0" count="1" selected="0">
            <x v="1"/>
          </reference>
          <reference field="1" count="5">
            <x v="0"/>
            <x v="1"/>
            <x v="2"/>
            <x v="3"/>
            <x v="4"/>
          </reference>
        </references>
      </pivotArea>
    </format>
    <format dxfId="15">
      <pivotArea dataOnly="0" labelOnly="1" fieldPosition="0">
        <references count="1">
          <reference field="0" count="1">
            <x v="1"/>
          </reference>
        </references>
      </pivotArea>
    </format>
    <format dxfId="14">
      <pivotArea dataOnly="0" labelOnly="1" fieldPosition="0">
        <references count="2">
          <reference field="0" count="1" selected="0">
            <x v="1"/>
          </reference>
          <reference field="1" count="5">
            <x v="0"/>
            <x v="1"/>
            <x v="2"/>
            <x v="3"/>
            <x v="4"/>
          </reference>
        </references>
      </pivotArea>
    </format>
    <format dxfId="13">
      <pivotArea collapsedLevelsAreSubtotals="1" fieldPosition="0">
        <references count="1">
          <reference field="0" count="1">
            <x v="2"/>
          </reference>
        </references>
      </pivotArea>
    </format>
    <format dxfId="12">
      <pivotArea collapsedLevelsAreSubtotals="1" fieldPosition="0">
        <references count="2">
          <reference field="0" count="1" selected="0">
            <x v="2"/>
          </reference>
          <reference field="1" count="5">
            <x v="0"/>
            <x v="1"/>
            <x v="2"/>
            <x v="3"/>
            <x v="4"/>
          </reference>
        </references>
      </pivotArea>
    </format>
    <format dxfId="11">
      <pivotArea dataOnly="0" labelOnly="1" fieldPosition="0">
        <references count="1">
          <reference field="0" count="1">
            <x v="2"/>
          </reference>
        </references>
      </pivotArea>
    </format>
    <format dxfId="10">
      <pivotArea dataOnly="0" labelOnly="1" fieldPosition="0">
        <references count="2">
          <reference field="0" count="1" selected="0">
            <x v="2"/>
          </reference>
          <reference field="1" count="5">
            <x v="0"/>
            <x v="1"/>
            <x v="2"/>
            <x v="3"/>
            <x v="4"/>
          </reference>
        </references>
      </pivotArea>
    </format>
    <format dxfId="9">
      <pivotArea collapsedLevelsAreSubtotals="1" fieldPosition="0">
        <references count="1">
          <reference field="0" count="1">
            <x v="3"/>
          </reference>
        </references>
      </pivotArea>
    </format>
    <format dxfId="8">
      <pivotArea collapsedLevelsAreSubtotals="1" fieldPosition="0">
        <references count="2">
          <reference field="0" count="1" selected="0">
            <x v="3"/>
          </reference>
          <reference field="1" count="5">
            <x v="0"/>
            <x v="1"/>
            <x v="2"/>
            <x v="3"/>
            <x v="4"/>
          </reference>
        </references>
      </pivotArea>
    </format>
    <format dxfId="7">
      <pivotArea dataOnly="0" labelOnly="1" fieldPosition="0">
        <references count="1">
          <reference field="0" count="1">
            <x v="3"/>
          </reference>
        </references>
      </pivotArea>
    </format>
    <format dxfId="6">
      <pivotArea dataOnly="0" labelOnly="1" fieldPosition="0">
        <references count="2">
          <reference field="0" count="1" selected="0">
            <x v="3"/>
          </reference>
          <reference field="1" count="5">
            <x v="0"/>
            <x v="1"/>
            <x v="2"/>
            <x v="3"/>
            <x v="4"/>
          </reference>
        </references>
      </pivotArea>
    </format>
    <format dxfId="5">
      <pivotArea collapsedLevelsAreSubtotals="1" fieldPosition="0">
        <references count="1">
          <reference field="0" count="1">
            <x v="4"/>
          </reference>
        </references>
      </pivotArea>
    </format>
    <format dxfId="4">
      <pivotArea collapsedLevelsAreSubtotals="1" fieldPosition="0">
        <references count="2">
          <reference field="0" count="1" selected="0">
            <x v="4"/>
          </reference>
          <reference field="1" count="5">
            <x v="0"/>
            <x v="1"/>
            <x v="2"/>
            <x v="3"/>
            <x v="4"/>
          </reference>
        </references>
      </pivotArea>
    </format>
    <format dxfId="3">
      <pivotArea collapsedLevelsAreSubtotals="1" fieldPosition="0">
        <references count="1">
          <reference field="0" count="1">
            <x v="5"/>
          </reference>
        </references>
      </pivotArea>
    </format>
    <format dxfId="2">
      <pivotArea dataOnly="0" labelOnly="1" fieldPosition="0">
        <references count="1">
          <reference field="0" count="2">
            <x v="4"/>
            <x v="5"/>
          </reference>
        </references>
      </pivotArea>
    </format>
    <format dxfId="1">
      <pivotArea dataOnly="0" labelOnly="1" fieldPosition="0">
        <references count="2">
          <reference field="0" count="1" selected="0">
            <x v="4"/>
          </reference>
          <reference field="1" count="5">
            <x v="0"/>
            <x v="1"/>
            <x v="2"/>
            <x v="3"/>
            <x v="4"/>
          </reference>
        </references>
      </pivotArea>
    </format>
    <format dxfId="0">
      <pivotArea dataOnly="0" grandRow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B36"/>
  <sheetViews>
    <sheetView tabSelected="1" topLeftCell="A12" workbookViewId="0">
      <selection activeCell="C19" sqref="C18:C19"/>
    </sheetView>
  </sheetViews>
  <sheetFormatPr baseColWidth="10" defaultRowHeight="15"/>
  <cols>
    <col min="1" max="1" width="22.7109375" bestFit="1" customWidth="1"/>
    <col min="2" max="3" width="22.85546875" bestFit="1" customWidth="1"/>
  </cols>
  <sheetData>
    <row r="3" spans="1:2">
      <c r="A3" s="2" t="s">
        <v>26</v>
      </c>
      <c r="B3" t="s">
        <v>28</v>
      </c>
    </row>
    <row r="4" spans="1:2">
      <c r="A4" s="7" t="s">
        <v>13</v>
      </c>
      <c r="B4" s="8">
        <v>214.03199999999998</v>
      </c>
    </row>
    <row r="5" spans="1:2">
      <c r="A5" s="9" t="s">
        <v>19</v>
      </c>
      <c r="B5" s="8">
        <v>24.01</v>
      </c>
    </row>
    <row r="6" spans="1:2">
      <c r="A6" s="9" t="s">
        <v>18</v>
      </c>
      <c r="B6" s="8">
        <v>31.555999999999997</v>
      </c>
    </row>
    <row r="7" spans="1:2">
      <c r="A7" s="9" t="s">
        <v>16</v>
      </c>
      <c r="B7" s="8">
        <v>73.206000000000003</v>
      </c>
    </row>
    <row r="8" spans="1:2">
      <c r="A8" s="9" t="s">
        <v>15</v>
      </c>
      <c r="B8" s="8">
        <v>76.44</v>
      </c>
    </row>
    <row r="9" spans="1:2">
      <c r="A9" s="9" t="s">
        <v>17</v>
      </c>
      <c r="B9" s="8">
        <v>8.82</v>
      </c>
    </row>
    <row r="10" spans="1:2">
      <c r="A10" s="10" t="s">
        <v>14</v>
      </c>
      <c r="B10" s="11">
        <v>219.32399999999998</v>
      </c>
    </row>
    <row r="11" spans="1:2">
      <c r="A11" s="12" t="s">
        <v>19</v>
      </c>
      <c r="B11" s="11">
        <v>24.5</v>
      </c>
    </row>
    <row r="12" spans="1:2">
      <c r="A12" s="12" t="s">
        <v>18</v>
      </c>
      <c r="B12" s="11">
        <v>34.299999999999997</v>
      </c>
    </row>
    <row r="13" spans="1:2">
      <c r="A13" s="12" t="s">
        <v>16</v>
      </c>
      <c r="B13" s="11">
        <v>74.97</v>
      </c>
    </row>
    <row r="14" spans="1:2">
      <c r="A14" s="12" t="s">
        <v>15</v>
      </c>
      <c r="B14" s="11">
        <v>78.204000000000008</v>
      </c>
    </row>
    <row r="15" spans="1:2">
      <c r="A15" s="12" t="s">
        <v>17</v>
      </c>
      <c r="B15" s="11">
        <v>7.35</v>
      </c>
    </row>
    <row r="16" spans="1:2">
      <c r="A16" s="13" t="s">
        <v>11</v>
      </c>
      <c r="B16" s="14">
        <v>191.88</v>
      </c>
    </row>
    <row r="17" spans="1:2">
      <c r="A17" s="15" t="s">
        <v>19</v>
      </c>
      <c r="B17" s="14">
        <v>22.5</v>
      </c>
    </row>
    <row r="18" spans="1:2">
      <c r="A18" s="15" t="s">
        <v>18</v>
      </c>
      <c r="B18" s="14">
        <v>29.61</v>
      </c>
    </row>
    <row r="19" spans="1:2">
      <c r="A19" s="15" t="s">
        <v>16</v>
      </c>
      <c r="B19" s="14">
        <v>66.42</v>
      </c>
    </row>
    <row r="20" spans="1:2">
      <c r="A20" s="15" t="s">
        <v>15</v>
      </c>
      <c r="B20" s="14">
        <v>64.8</v>
      </c>
    </row>
    <row r="21" spans="1:2">
      <c r="A21" s="15" t="s">
        <v>17</v>
      </c>
      <c r="B21" s="14">
        <v>8.5500000000000007</v>
      </c>
    </row>
    <row r="22" spans="1:2">
      <c r="A22" s="16" t="s">
        <v>10</v>
      </c>
      <c r="B22" s="4">
        <v>230.66000000000003</v>
      </c>
    </row>
    <row r="23" spans="1:2">
      <c r="A23" s="3" t="s">
        <v>19</v>
      </c>
      <c r="B23" s="4">
        <v>26.6</v>
      </c>
    </row>
    <row r="24" spans="1:2">
      <c r="A24" s="3" t="s">
        <v>18</v>
      </c>
      <c r="B24" s="4">
        <v>39.235000000000007</v>
      </c>
    </row>
    <row r="25" spans="1:2">
      <c r="A25" s="3" t="s">
        <v>16</v>
      </c>
      <c r="B25" s="4">
        <v>76.095000000000013</v>
      </c>
    </row>
    <row r="26" spans="1:2">
      <c r="A26" s="3" t="s">
        <v>15</v>
      </c>
      <c r="B26" s="4">
        <v>79.23</v>
      </c>
    </row>
    <row r="27" spans="1:2">
      <c r="A27" s="3" t="s">
        <v>17</v>
      </c>
      <c r="B27" s="4">
        <v>9.5</v>
      </c>
    </row>
    <row r="28" spans="1:2">
      <c r="A28" s="17" t="s">
        <v>12</v>
      </c>
      <c r="B28" s="18">
        <v>214.22449999999998</v>
      </c>
    </row>
    <row r="29" spans="1:2">
      <c r="A29" s="19" t="s">
        <v>19</v>
      </c>
      <c r="B29" s="18">
        <v>26.675000000000001</v>
      </c>
    </row>
    <row r="30" spans="1:2">
      <c r="A30" s="19" t="s">
        <v>18</v>
      </c>
      <c r="B30" s="18">
        <v>33.271000000000001</v>
      </c>
    </row>
    <row r="31" spans="1:2">
      <c r="A31" s="19" t="s">
        <v>16</v>
      </c>
      <c r="B31" s="18">
        <v>73.768500000000003</v>
      </c>
    </row>
    <row r="32" spans="1:2">
      <c r="A32" s="19" t="s">
        <v>15</v>
      </c>
      <c r="B32" s="18">
        <v>72.75</v>
      </c>
    </row>
    <row r="33" spans="1:2">
      <c r="A33" s="19" t="s">
        <v>17</v>
      </c>
      <c r="B33" s="18">
        <v>7.76</v>
      </c>
    </row>
    <row r="34" spans="1:2">
      <c r="A34" s="17" t="s">
        <v>25</v>
      </c>
      <c r="B34" s="18">
        <v>1070.1205</v>
      </c>
    </row>
    <row r="35" spans="1:2">
      <c r="A35" s="6" t="s">
        <v>29</v>
      </c>
      <c r="B35" s="5">
        <v>1070.1205</v>
      </c>
    </row>
    <row r="36" spans="1:2">
      <c r="A36" s="20" t="s">
        <v>27</v>
      </c>
      <c r="B36" s="21">
        <v>2140.241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3" verticalDpi="0" r:id="rId2"/>
  <headerFooter>
    <oddHeader>&amp;Lcotización</oddHeader>
    <oddFooter>&amp;LPreparado por María Victoria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36"/>
  <sheetViews>
    <sheetView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A6" sqref="A6"/>
    </sheetView>
  </sheetViews>
  <sheetFormatPr baseColWidth="10" defaultRowHeight="15" outlineLevelRow="2"/>
  <cols>
    <col min="2" max="2" width="26.42578125" customWidth="1"/>
    <col min="3" max="3" width="21.5703125" customWidth="1"/>
    <col min="7" max="7" width="12.42578125" customWidth="1"/>
    <col min="10" max="10" width="14.28515625" customWidth="1"/>
  </cols>
  <sheetData>
    <row r="1" spans="1:10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2"/>
    </row>
    <row r="2" spans="1:10">
      <c r="A2" s="43"/>
      <c r="B2" s="44"/>
      <c r="C2" s="44"/>
      <c r="D2" s="44"/>
      <c r="E2" s="44"/>
      <c r="F2" s="44"/>
      <c r="G2" s="44"/>
      <c r="H2" s="44"/>
      <c r="I2" s="44"/>
      <c r="J2" s="45"/>
    </row>
    <row r="3" spans="1:10" ht="24.75">
      <c r="A3" s="22" t="s">
        <v>1</v>
      </c>
      <c r="B3" s="22" t="s">
        <v>2</v>
      </c>
      <c r="C3" s="22" t="s">
        <v>3</v>
      </c>
      <c r="D3" s="22" t="s">
        <v>4</v>
      </c>
      <c r="E3" s="23" t="s">
        <v>5</v>
      </c>
      <c r="F3" s="23" t="s">
        <v>6</v>
      </c>
      <c r="G3" s="22" t="s">
        <v>7</v>
      </c>
      <c r="H3" s="23" t="s">
        <v>8</v>
      </c>
      <c r="I3" s="24" t="s">
        <v>9</v>
      </c>
      <c r="J3" s="25" t="s">
        <v>30</v>
      </c>
    </row>
    <row r="4" spans="1:10" outlineLevel="2">
      <c r="A4" s="26">
        <v>1</v>
      </c>
      <c r="B4" s="26" t="s">
        <v>13</v>
      </c>
      <c r="C4" s="26" t="s">
        <v>15</v>
      </c>
      <c r="D4" s="26">
        <v>12</v>
      </c>
      <c r="E4" s="27">
        <v>6.5</v>
      </c>
      <c r="F4" s="28">
        <f>D4*E4</f>
        <v>78</v>
      </c>
      <c r="G4" s="29">
        <v>0.02</v>
      </c>
      <c r="H4" s="28">
        <f>F4-(F4*G4)</f>
        <v>76.44</v>
      </c>
      <c r="I4" s="26" t="s">
        <v>22</v>
      </c>
      <c r="J4" s="39">
        <f>H4:H8</f>
        <v>76.44</v>
      </c>
    </row>
    <row r="5" spans="1:10" outlineLevel="2">
      <c r="A5" s="26">
        <f>1+A4</f>
        <v>2</v>
      </c>
      <c r="B5" s="26" t="s">
        <v>13</v>
      </c>
      <c r="C5" s="26" t="s">
        <v>17</v>
      </c>
      <c r="D5" s="26">
        <v>10</v>
      </c>
      <c r="E5" s="27">
        <v>0.9</v>
      </c>
      <c r="F5" s="28">
        <f>D5*E5</f>
        <v>9</v>
      </c>
      <c r="G5" s="29">
        <v>0.02</v>
      </c>
      <c r="H5" s="28">
        <f>F5-(F5*G5)</f>
        <v>8.82</v>
      </c>
      <c r="I5" s="26" t="s">
        <v>22</v>
      </c>
      <c r="J5" s="39"/>
    </row>
    <row r="6" spans="1:10" outlineLevel="2">
      <c r="A6" s="26">
        <f>1+A5</f>
        <v>3</v>
      </c>
      <c r="B6" s="26" t="s">
        <v>13</v>
      </c>
      <c r="C6" s="26" t="s">
        <v>18</v>
      </c>
      <c r="D6" s="26">
        <v>14</v>
      </c>
      <c r="E6" s="27">
        <v>2.2999999999999998</v>
      </c>
      <c r="F6" s="28">
        <f>D6*E6</f>
        <v>32.199999999999996</v>
      </c>
      <c r="G6" s="29">
        <v>0.02</v>
      </c>
      <c r="H6" s="28">
        <f>F6-(F6*G6)</f>
        <v>31.555999999999997</v>
      </c>
      <c r="I6" s="26" t="s">
        <v>22</v>
      </c>
      <c r="J6" s="39"/>
    </row>
    <row r="7" spans="1:10" outlineLevel="2">
      <c r="A7" s="26">
        <f>1+A6</f>
        <v>4</v>
      </c>
      <c r="B7" s="26" t="s">
        <v>13</v>
      </c>
      <c r="C7" s="26" t="s">
        <v>19</v>
      </c>
      <c r="D7" s="26">
        <v>10</v>
      </c>
      <c r="E7" s="27">
        <v>2.4500000000000002</v>
      </c>
      <c r="F7" s="28">
        <f>D7*E7</f>
        <v>24.5</v>
      </c>
      <c r="G7" s="29">
        <v>0.02</v>
      </c>
      <c r="H7" s="28">
        <f>F7-(F7*G7)</f>
        <v>24.01</v>
      </c>
      <c r="I7" s="26" t="s">
        <v>22</v>
      </c>
      <c r="J7" s="39"/>
    </row>
    <row r="8" spans="1:10" outlineLevel="2">
      <c r="A8" s="26">
        <f>1+A7</f>
        <v>5</v>
      </c>
      <c r="B8" s="26" t="s">
        <v>13</v>
      </c>
      <c r="C8" s="26" t="s">
        <v>16</v>
      </c>
      <c r="D8" s="26">
        <v>9</v>
      </c>
      <c r="E8" s="27">
        <v>8.3000000000000007</v>
      </c>
      <c r="F8" s="28">
        <f>D8*E8</f>
        <v>74.7</v>
      </c>
      <c r="G8" s="29">
        <v>0.02</v>
      </c>
      <c r="H8" s="28">
        <f>F8-(F8*G8)</f>
        <v>73.206000000000003</v>
      </c>
      <c r="I8" s="26" t="s">
        <v>22</v>
      </c>
      <c r="J8" s="39"/>
    </row>
    <row r="9" spans="1:10" s="1" customFormat="1" outlineLevel="1">
      <c r="A9" s="26"/>
      <c r="B9" s="30" t="s">
        <v>31</v>
      </c>
      <c r="C9" s="26"/>
      <c r="D9" s="26"/>
      <c r="E9" s="27"/>
      <c r="F9" s="28"/>
      <c r="G9" s="29"/>
      <c r="H9" s="28"/>
      <c r="I9" s="26"/>
      <c r="J9" s="31">
        <f>SUBTOTAL(9,J4:J8)</f>
        <v>76.44</v>
      </c>
    </row>
    <row r="10" spans="1:10" outlineLevel="2">
      <c r="A10" s="26">
        <f>1+A8</f>
        <v>6</v>
      </c>
      <c r="B10" s="26" t="s">
        <v>14</v>
      </c>
      <c r="C10" s="26" t="s">
        <v>15</v>
      </c>
      <c r="D10" s="26">
        <v>12</v>
      </c>
      <c r="E10" s="27">
        <v>6.65</v>
      </c>
      <c r="F10" s="28">
        <f>D10*E10</f>
        <v>79.800000000000011</v>
      </c>
      <c r="G10" s="29">
        <v>0.02</v>
      </c>
      <c r="H10" s="28">
        <f>F10-(F10*G10)</f>
        <v>78.204000000000008</v>
      </c>
      <c r="I10" s="26" t="s">
        <v>24</v>
      </c>
      <c r="J10" s="39">
        <f>H10:H14</f>
        <v>78.204000000000008</v>
      </c>
    </row>
    <row r="11" spans="1:10" outlineLevel="2">
      <c r="A11" s="26">
        <f>1+A10</f>
        <v>7</v>
      </c>
      <c r="B11" s="26" t="s">
        <v>14</v>
      </c>
      <c r="C11" s="26" t="s">
        <v>17</v>
      </c>
      <c r="D11" s="26">
        <v>10</v>
      </c>
      <c r="E11" s="27">
        <v>0.75</v>
      </c>
      <c r="F11" s="28">
        <f>D11*E11</f>
        <v>7.5</v>
      </c>
      <c r="G11" s="29">
        <v>0.02</v>
      </c>
      <c r="H11" s="28">
        <f>F11-(F11*G11)</f>
        <v>7.35</v>
      </c>
      <c r="I11" s="26" t="s">
        <v>24</v>
      </c>
      <c r="J11" s="39"/>
    </row>
    <row r="12" spans="1:10" outlineLevel="2">
      <c r="A12" s="26">
        <f>1+A11</f>
        <v>8</v>
      </c>
      <c r="B12" s="26" t="s">
        <v>14</v>
      </c>
      <c r="C12" s="26" t="s">
        <v>18</v>
      </c>
      <c r="D12" s="26">
        <v>14</v>
      </c>
      <c r="E12" s="27">
        <v>2.5</v>
      </c>
      <c r="F12" s="28">
        <f>D12*E12</f>
        <v>35</v>
      </c>
      <c r="G12" s="29">
        <v>0.02</v>
      </c>
      <c r="H12" s="28">
        <f>F12-(F12*G12)</f>
        <v>34.299999999999997</v>
      </c>
      <c r="I12" s="26" t="s">
        <v>24</v>
      </c>
      <c r="J12" s="39"/>
    </row>
    <row r="13" spans="1:10" outlineLevel="2">
      <c r="A13" s="26">
        <f>1+A12</f>
        <v>9</v>
      </c>
      <c r="B13" s="26" t="s">
        <v>14</v>
      </c>
      <c r="C13" s="26" t="s">
        <v>19</v>
      </c>
      <c r="D13" s="26">
        <v>10</v>
      </c>
      <c r="E13" s="27">
        <v>2.5</v>
      </c>
      <c r="F13" s="28">
        <f>D13*E13</f>
        <v>25</v>
      </c>
      <c r="G13" s="29">
        <v>0.02</v>
      </c>
      <c r="H13" s="28">
        <f>F13-(F13*G13)</f>
        <v>24.5</v>
      </c>
      <c r="I13" s="26" t="s">
        <v>24</v>
      </c>
      <c r="J13" s="39"/>
    </row>
    <row r="14" spans="1:10" outlineLevel="2">
      <c r="A14" s="26">
        <f>1+A13</f>
        <v>10</v>
      </c>
      <c r="B14" s="26" t="s">
        <v>14</v>
      </c>
      <c r="C14" s="26" t="s">
        <v>16</v>
      </c>
      <c r="D14" s="26">
        <v>9</v>
      </c>
      <c r="E14" s="27">
        <v>8.5</v>
      </c>
      <c r="F14" s="28">
        <f>D14*E14</f>
        <v>76.5</v>
      </c>
      <c r="G14" s="29">
        <v>0.02</v>
      </c>
      <c r="H14" s="28">
        <f>F14-(F14*G14)</f>
        <v>74.97</v>
      </c>
      <c r="I14" s="26" t="s">
        <v>24</v>
      </c>
      <c r="J14" s="39"/>
    </row>
    <row r="15" spans="1:10" s="1" customFormat="1" outlineLevel="1">
      <c r="A15" s="26"/>
      <c r="B15" s="32" t="s">
        <v>32</v>
      </c>
      <c r="C15" s="26"/>
      <c r="D15" s="26"/>
      <c r="E15" s="27"/>
      <c r="F15" s="28"/>
      <c r="G15" s="29"/>
      <c r="H15" s="28"/>
      <c r="I15" s="26"/>
      <c r="J15" s="31">
        <f>SUBTOTAL(9,J10:J14)</f>
        <v>78.204000000000008</v>
      </c>
    </row>
    <row r="16" spans="1:10" outlineLevel="2">
      <c r="A16" s="26">
        <f>1+A14</f>
        <v>11</v>
      </c>
      <c r="B16" s="26" t="s">
        <v>11</v>
      </c>
      <c r="C16" s="26" t="s">
        <v>15</v>
      </c>
      <c r="D16" s="26">
        <v>12</v>
      </c>
      <c r="E16" s="27">
        <v>6</v>
      </c>
      <c r="F16" s="28">
        <f>D16*E16</f>
        <v>72</v>
      </c>
      <c r="G16" s="29">
        <v>0.1</v>
      </c>
      <c r="H16" s="28">
        <f>F16-(F16*G16)</f>
        <v>64.8</v>
      </c>
      <c r="I16" s="26" t="s">
        <v>21</v>
      </c>
      <c r="J16" s="39">
        <f>H16:H20</f>
        <v>64.8</v>
      </c>
    </row>
    <row r="17" spans="1:10" outlineLevel="2">
      <c r="A17" s="26">
        <f>1+A16</f>
        <v>12</v>
      </c>
      <c r="B17" s="26" t="s">
        <v>11</v>
      </c>
      <c r="C17" s="26" t="s">
        <v>17</v>
      </c>
      <c r="D17" s="26">
        <v>10</v>
      </c>
      <c r="E17" s="27">
        <v>0.95</v>
      </c>
      <c r="F17" s="28">
        <f>D17*E17</f>
        <v>9.5</v>
      </c>
      <c r="G17" s="29">
        <v>0.1</v>
      </c>
      <c r="H17" s="28">
        <f>F17-(F17*G17)</f>
        <v>8.5500000000000007</v>
      </c>
      <c r="I17" s="26" t="s">
        <v>21</v>
      </c>
      <c r="J17" s="39"/>
    </row>
    <row r="18" spans="1:10" outlineLevel="2">
      <c r="A18" s="26">
        <f>1+A17</f>
        <v>13</v>
      </c>
      <c r="B18" s="26" t="s">
        <v>11</v>
      </c>
      <c r="C18" s="26" t="s">
        <v>18</v>
      </c>
      <c r="D18" s="26">
        <v>14</v>
      </c>
      <c r="E18" s="27">
        <v>2.35</v>
      </c>
      <c r="F18" s="28">
        <f>D18*E18</f>
        <v>32.9</v>
      </c>
      <c r="G18" s="29">
        <v>0.1</v>
      </c>
      <c r="H18" s="28">
        <f>F18-(F18*G18)</f>
        <v>29.61</v>
      </c>
      <c r="I18" s="26" t="s">
        <v>21</v>
      </c>
      <c r="J18" s="39"/>
    </row>
    <row r="19" spans="1:10" outlineLevel="2">
      <c r="A19" s="26">
        <f>1+A18</f>
        <v>14</v>
      </c>
      <c r="B19" s="26" t="s">
        <v>11</v>
      </c>
      <c r="C19" s="26" t="s">
        <v>19</v>
      </c>
      <c r="D19" s="26">
        <v>10</v>
      </c>
      <c r="E19" s="27">
        <v>2.5</v>
      </c>
      <c r="F19" s="28">
        <f>D19*E19</f>
        <v>25</v>
      </c>
      <c r="G19" s="29">
        <v>0.1</v>
      </c>
      <c r="H19" s="28">
        <f>F19-(F19*G19)</f>
        <v>22.5</v>
      </c>
      <c r="I19" s="26" t="s">
        <v>21</v>
      </c>
      <c r="J19" s="39"/>
    </row>
    <row r="20" spans="1:10" outlineLevel="2">
      <c r="A20" s="26">
        <f>1+A19</f>
        <v>15</v>
      </c>
      <c r="B20" s="26" t="s">
        <v>11</v>
      </c>
      <c r="C20" s="26" t="s">
        <v>16</v>
      </c>
      <c r="D20" s="26">
        <v>9</v>
      </c>
      <c r="E20" s="27">
        <v>8.1999999999999993</v>
      </c>
      <c r="F20" s="28">
        <f>D20*E20</f>
        <v>73.8</v>
      </c>
      <c r="G20" s="29">
        <v>0.1</v>
      </c>
      <c r="H20" s="28">
        <f>F20-(F20*G20)</f>
        <v>66.42</v>
      </c>
      <c r="I20" s="26" t="s">
        <v>21</v>
      </c>
      <c r="J20" s="39"/>
    </row>
    <row r="21" spans="1:10" s="1" customFormat="1" outlineLevel="1">
      <c r="A21" s="26"/>
      <c r="B21" s="32" t="s">
        <v>33</v>
      </c>
      <c r="C21" s="26"/>
      <c r="D21" s="26"/>
      <c r="E21" s="27"/>
      <c r="F21" s="28"/>
      <c r="G21" s="29"/>
      <c r="H21" s="28"/>
      <c r="I21" s="26"/>
      <c r="J21" s="31">
        <f>SUBTOTAL(9,J16:J20)</f>
        <v>64.8</v>
      </c>
    </row>
    <row r="22" spans="1:10" outlineLevel="2">
      <c r="A22" s="26">
        <f>1+A20</f>
        <v>16</v>
      </c>
      <c r="B22" s="26" t="s">
        <v>10</v>
      </c>
      <c r="C22" s="26" t="s">
        <v>15</v>
      </c>
      <c r="D22" s="26">
        <v>12</v>
      </c>
      <c r="E22" s="27">
        <v>6.95</v>
      </c>
      <c r="F22" s="28">
        <f>D22*E22</f>
        <v>83.4</v>
      </c>
      <c r="G22" s="29">
        <v>0.05</v>
      </c>
      <c r="H22" s="28">
        <f>F22-(F22*G22)</f>
        <v>79.23</v>
      </c>
      <c r="I22" s="26" t="s">
        <v>20</v>
      </c>
      <c r="J22" s="39">
        <f>H22:H26</f>
        <v>79.23</v>
      </c>
    </row>
    <row r="23" spans="1:10" outlineLevel="2">
      <c r="A23" s="26">
        <f>1+A22</f>
        <v>17</v>
      </c>
      <c r="B23" s="26" t="s">
        <v>10</v>
      </c>
      <c r="C23" s="26" t="s">
        <v>17</v>
      </c>
      <c r="D23" s="26">
        <v>10</v>
      </c>
      <c r="E23" s="27">
        <v>1</v>
      </c>
      <c r="F23" s="28">
        <f>D23*E23</f>
        <v>10</v>
      </c>
      <c r="G23" s="29">
        <v>0.05</v>
      </c>
      <c r="H23" s="28">
        <f>F23-(F23*G23)</f>
        <v>9.5</v>
      </c>
      <c r="I23" s="26" t="s">
        <v>20</v>
      </c>
      <c r="J23" s="39"/>
    </row>
    <row r="24" spans="1:10" outlineLevel="2">
      <c r="A24" s="26">
        <f>1+A23</f>
        <v>18</v>
      </c>
      <c r="B24" s="26" t="s">
        <v>10</v>
      </c>
      <c r="C24" s="26" t="s">
        <v>18</v>
      </c>
      <c r="D24" s="26">
        <v>14</v>
      </c>
      <c r="E24" s="27">
        <v>2.95</v>
      </c>
      <c r="F24" s="28">
        <f>D24*E24</f>
        <v>41.300000000000004</v>
      </c>
      <c r="G24" s="29">
        <v>0.05</v>
      </c>
      <c r="H24" s="28">
        <f>F24-(F24*G24)</f>
        <v>39.235000000000007</v>
      </c>
      <c r="I24" s="26" t="s">
        <v>20</v>
      </c>
      <c r="J24" s="39"/>
    </row>
    <row r="25" spans="1:10" outlineLevel="2">
      <c r="A25" s="26">
        <f>1+A24</f>
        <v>19</v>
      </c>
      <c r="B25" s="26" t="s">
        <v>10</v>
      </c>
      <c r="C25" s="26" t="s">
        <v>19</v>
      </c>
      <c r="D25" s="26">
        <v>10</v>
      </c>
      <c r="E25" s="27">
        <v>2.8</v>
      </c>
      <c r="F25" s="28">
        <f>D25*E25</f>
        <v>28</v>
      </c>
      <c r="G25" s="29">
        <v>0.05</v>
      </c>
      <c r="H25" s="28">
        <f>F25-(F25*G25)</f>
        <v>26.6</v>
      </c>
      <c r="I25" s="26" t="s">
        <v>20</v>
      </c>
      <c r="J25" s="39"/>
    </row>
    <row r="26" spans="1:10" outlineLevel="2">
      <c r="A26" s="26">
        <f>1+A25</f>
        <v>20</v>
      </c>
      <c r="B26" s="26" t="s">
        <v>10</v>
      </c>
      <c r="C26" s="26" t="s">
        <v>16</v>
      </c>
      <c r="D26" s="26">
        <v>9</v>
      </c>
      <c r="E26" s="27">
        <v>8.9</v>
      </c>
      <c r="F26" s="28">
        <f>D26*E26</f>
        <v>80.100000000000009</v>
      </c>
      <c r="G26" s="29">
        <v>0.05</v>
      </c>
      <c r="H26" s="28">
        <f>F26-(F26*G26)</f>
        <v>76.095000000000013</v>
      </c>
      <c r="I26" s="26" t="s">
        <v>20</v>
      </c>
      <c r="J26" s="39"/>
    </row>
    <row r="27" spans="1:10" s="1" customFormat="1" outlineLevel="1">
      <c r="A27" s="26"/>
      <c r="B27" s="32" t="s">
        <v>34</v>
      </c>
      <c r="C27" s="26"/>
      <c r="D27" s="26"/>
      <c r="E27" s="27"/>
      <c r="F27" s="28"/>
      <c r="G27" s="29"/>
      <c r="H27" s="28"/>
      <c r="I27" s="26"/>
      <c r="J27" s="31">
        <f>SUBTOTAL(9,J22:J26)</f>
        <v>79.23</v>
      </c>
    </row>
    <row r="28" spans="1:10" outlineLevel="2">
      <c r="A28" s="26">
        <f>1+A26</f>
        <v>21</v>
      </c>
      <c r="B28" s="26" t="s">
        <v>12</v>
      </c>
      <c r="C28" s="26" t="s">
        <v>15</v>
      </c>
      <c r="D28" s="26">
        <v>12</v>
      </c>
      <c r="E28" s="27">
        <v>6.25</v>
      </c>
      <c r="F28" s="28">
        <f>D28*E28</f>
        <v>75</v>
      </c>
      <c r="G28" s="29">
        <v>0.03</v>
      </c>
      <c r="H28" s="28">
        <f>F28-(F28*G28)</f>
        <v>72.75</v>
      </c>
      <c r="I28" s="26" t="s">
        <v>23</v>
      </c>
      <c r="J28" s="39">
        <f>H28:H32</f>
        <v>72.75</v>
      </c>
    </row>
    <row r="29" spans="1:10" outlineLevel="2">
      <c r="A29" s="26">
        <f>1+A28</f>
        <v>22</v>
      </c>
      <c r="B29" s="26" t="s">
        <v>12</v>
      </c>
      <c r="C29" s="26" t="s">
        <v>17</v>
      </c>
      <c r="D29" s="26">
        <v>10</v>
      </c>
      <c r="E29" s="27">
        <v>0.8</v>
      </c>
      <c r="F29" s="28">
        <f>D29*E29</f>
        <v>8</v>
      </c>
      <c r="G29" s="29">
        <v>0.03</v>
      </c>
      <c r="H29" s="28">
        <f>F29-(F29*G29)</f>
        <v>7.76</v>
      </c>
      <c r="I29" s="26" t="s">
        <v>23</v>
      </c>
      <c r="J29" s="39"/>
    </row>
    <row r="30" spans="1:10" outlineLevel="2">
      <c r="A30" s="26">
        <f>1+A29</f>
        <v>23</v>
      </c>
      <c r="B30" s="26" t="s">
        <v>12</v>
      </c>
      <c r="C30" s="26" t="s">
        <v>18</v>
      </c>
      <c r="D30" s="26">
        <v>14</v>
      </c>
      <c r="E30" s="27">
        <v>2.4500000000000002</v>
      </c>
      <c r="F30" s="28">
        <f>D30*E30</f>
        <v>34.300000000000004</v>
      </c>
      <c r="G30" s="29">
        <v>0.03</v>
      </c>
      <c r="H30" s="28">
        <f>F30-(F30*G30)</f>
        <v>33.271000000000001</v>
      </c>
      <c r="I30" s="26" t="s">
        <v>23</v>
      </c>
      <c r="J30" s="39"/>
    </row>
    <row r="31" spans="1:10" outlineLevel="2">
      <c r="A31" s="26">
        <f>1+A30</f>
        <v>24</v>
      </c>
      <c r="B31" s="26" t="s">
        <v>12</v>
      </c>
      <c r="C31" s="26" t="s">
        <v>19</v>
      </c>
      <c r="D31" s="26">
        <v>10</v>
      </c>
      <c r="E31" s="27">
        <v>2.75</v>
      </c>
      <c r="F31" s="28">
        <f>D31*E31</f>
        <v>27.5</v>
      </c>
      <c r="G31" s="29">
        <v>0.03</v>
      </c>
      <c r="H31" s="28">
        <f>F31-(F31*G31)</f>
        <v>26.675000000000001</v>
      </c>
      <c r="I31" s="26" t="s">
        <v>23</v>
      </c>
      <c r="J31" s="39"/>
    </row>
    <row r="32" spans="1:10" outlineLevel="2">
      <c r="A32" s="26">
        <f>1+A31</f>
        <v>25</v>
      </c>
      <c r="B32" s="26" t="s">
        <v>12</v>
      </c>
      <c r="C32" s="26" t="s">
        <v>16</v>
      </c>
      <c r="D32" s="26">
        <v>9</v>
      </c>
      <c r="E32" s="27">
        <v>8.4499999999999993</v>
      </c>
      <c r="F32" s="28">
        <f>D32*E32</f>
        <v>76.05</v>
      </c>
      <c r="G32" s="29">
        <v>0.03</v>
      </c>
      <c r="H32" s="28">
        <f>F32-(F32*G32)</f>
        <v>73.768500000000003</v>
      </c>
      <c r="I32" s="26" t="s">
        <v>23</v>
      </c>
      <c r="J32" s="39"/>
    </row>
    <row r="33" spans="1:10" s="1" customFormat="1" outlineLevel="1">
      <c r="A33" s="26"/>
      <c r="B33" s="32" t="s">
        <v>35</v>
      </c>
      <c r="C33" s="26"/>
      <c r="D33" s="26"/>
      <c r="E33" s="27"/>
      <c r="F33" s="28"/>
      <c r="G33" s="29"/>
      <c r="H33" s="28"/>
      <c r="I33" s="26"/>
      <c r="J33" s="31">
        <f>SUBTOTAL(9,J28:J32)</f>
        <v>72.75</v>
      </c>
    </row>
    <row r="34" spans="1:10" outlineLevel="2">
      <c r="A34" s="26"/>
      <c r="B34" s="26" t="s">
        <v>25</v>
      </c>
      <c r="C34" s="26"/>
      <c r="D34" s="26"/>
      <c r="E34" s="27"/>
      <c r="F34" s="28">
        <f>SUM(F4:F33)</f>
        <v>1119.05</v>
      </c>
      <c r="G34" s="26"/>
      <c r="H34" s="28">
        <f>SUM(H4:H33)</f>
        <v>1070.1205</v>
      </c>
      <c r="I34" s="26"/>
      <c r="J34" s="33">
        <f>SUM(J4:J32)</f>
        <v>670.09800000000007</v>
      </c>
    </row>
    <row r="35" spans="1:10" s="1" customFormat="1" outlineLevel="1">
      <c r="A35" s="34"/>
      <c r="B35" s="35" t="s">
        <v>36</v>
      </c>
      <c r="C35" s="34"/>
      <c r="D35" s="34"/>
      <c r="E35" s="36"/>
      <c r="F35" s="37"/>
      <c r="G35" s="34"/>
      <c r="H35" s="37"/>
      <c r="I35" s="34"/>
      <c r="J35" s="38">
        <f>SUBTOTAL(9,J34:J34)</f>
        <v>670.09800000000007</v>
      </c>
    </row>
    <row r="36" spans="1:10" s="1" customFormat="1">
      <c r="A36" s="34"/>
      <c r="B36" s="35" t="s">
        <v>27</v>
      </c>
      <c r="C36" s="34"/>
      <c r="D36" s="34"/>
      <c r="E36" s="36"/>
      <c r="F36" s="37"/>
      <c r="G36" s="34"/>
      <c r="H36" s="37"/>
      <c r="I36" s="34"/>
      <c r="J36" s="38">
        <f>SUBTOTAL(9,J4:J34)</f>
        <v>1041.5220000000002</v>
      </c>
    </row>
  </sheetData>
  <sortState ref="B4:I29">
    <sortCondition ref="B4:B29"/>
  </sortState>
  <mergeCells count="7">
    <mergeCell ref="J22:J26"/>
    <mergeCell ref="J28:J32"/>
    <mergeCell ref="A1:J1"/>
    <mergeCell ref="A2:J2"/>
    <mergeCell ref="J4:J8"/>
    <mergeCell ref="J10:J14"/>
    <mergeCell ref="J16:J2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horizontalDpi="4294967293" verticalDpi="0" r:id="rId1"/>
  <headerFooter>
    <oddHeader>&amp;Lcotización</oddHeader>
    <oddFooter>&amp;LPreparado por María Victoria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tabla dinamica</vt:lpstr>
      <vt:lpstr>cotización farmacias</vt:lpstr>
      <vt:lpstr>Hoja2</vt:lpstr>
      <vt:lpstr>Hoja3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cp:lastPrinted>2010-12-02T21:06:03Z</cp:lastPrinted>
  <dcterms:created xsi:type="dcterms:W3CDTF">2010-12-02T18:34:13Z</dcterms:created>
  <dcterms:modified xsi:type="dcterms:W3CDTF">2010-12-02T21:07:02Z</dcterms:modified>
</cp:coreProperties>
</file>