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28" i="1"/>
  <c r="A27"/>
  <c r="A26"/>
  <c r="A25"/>
  <c r="A24"/>
  <c r="A23"/>
  <c r="A22"/>
  <c r="A21"/>
  <c r="A20"/>
  <c r="A19"/>
  <c r="A15"/>
  <c r="D13"/>
  <c r="I4"/>
  <c r="I5"/>
  <c r="I8"/>
  <c r="I3"/>
  <c r="H4"/>
  <c r="H5"/>
  <c r="H6"/>
  <c r="H7"/>
  <c r="I7" s="1"/>
  <c r="H8"/>
  <c r="H9"/>
  <c r="I9" s="1"/>
  <c r="H10"/>
  <c r="I10" s="1"/>
  <c r="H11"/>
  <c r="I11" s="1"/>
  <c r="H12"/>
  <c r="I12" s="1"/>
  <c r="H3"/>
  <c r="G4"/>
  <c r="G5"/>
  <c r="G6"/>
  <c r="G7"/>
  <c r="G8"/>
  <c r="G9"/>
  <c r="G10"/>
  <c r="G11"/>
  <c r="G12"/>
  <c r="G3"/>
  <c r="F4"/>
  <c r="F5"/>
  <c r="F6"/>
  <c r="F7"/>
  <c r="F8"/>
  <c r="F9"/>
  <c r="F10"/>
  <c r="F11"/>
  <c r="F12"/>
  <c r="F3"/>
  <c r="E12"/>
  <c r="E11"/>
  <c r="E10"/>
  <c r="E9"/>
  <c r="E8"/>
  <c r="E7"/>
  <c r="E6"/>
  <c r="E5"/>
  <c r="E4"/>
  <c r="E3"/>
  <c r="H13" l="1"/>
  <c r="I6"/>
  <c r="I13" s="1"/>
</calcChain>
</file>

<file path=xl/sharedStrings.xml><?xml version="1.0" encoding="utf-8"?>
<sst xmlns="http://schemas.openxmlformats.org/spreadsheetml/2006/main" count="41" uniqueCount="41">
  <si>
    <t>COMPAÑÍA TRICOLOR</t>
  </si>
  <si>
    <t>Nombre</t>
  </si>
  <si>
    <t>Apellido</t>
  </si>
  <si>
    <t>Cédula</t>
  </si>
  <si>
    <t>Monto</t>
  </si>
  <si>
    <t>Fecha de Pago</t>
  </si>
  <si>
    <t>Fecha de Hoy</t>
  </si>
  <si>
    <t>Recargo8%</t>
  </si>
  <si>
    <t>Total a Pagar</t>
  </si>
  <si>
    <t>Cond. Recargo</t>
  </si>
  <si>
    <t>Esteban</t>
  </si>
  <si>
    <t>Espinosa</t>
  </si>
  <si>
    <t>4-752-812</t>
  </si>
  <si>
    <t>Antwan</t>
  </si>
  <si>
    <t>Acosta</t>
  </si>
  <si>
    <t>Wylveth</t>
  </si>
  <si>
    <t>Tejeira</t>
  </si>
  <si>
    <t>Ameth</t>
  </si>
  <si>
    <t>Calvo</t>
  </si>
  <si>
    <t>Daniel</t>
  </si>
  <si>
    <t>Pitti</t>
  </si>
  <si>
    <t>Ana</t>
  </si>
  <si>
    <t>Canto</t>
  </si>
  <si>
    <t>Maury</t>
  </si>
  <si>
    <t>Gomez</t>
  </si>
  <si>
    <t>Cristina</t>
  </si>
  <si>
    <t>Monroy</t>
  </si>
  <si>
    <t>Lily</t>
  </si>
  <si>
    <t>Goodman</t>
  </si>
  <si>
    <t>Orellana</t>
  </si>
  <si>
    <t>4-456-123</t>
  </si>
  <si>
    <t>4-45-69</t>
  </si>
  <si>
    <t>1-256-23</t>
  </si>
  <si>
    <t>3-54-12</t>
  </si>
  <si>
    <t>8-474-125</t>
  </si>
  <si>
    <t>4-456-789</t>
  </si>
  <si>
    <t>4-171-812</t>
  </si>
  <si>
    <t>4-789-456</t>
  </si>
  <si>
    <t>5-456-123</t>
  </si>
  <si>
    <t>Listado de Clientes que pagan despues de la fecha</t>
  </si>
  <si>
    <t xml:space="preserve">Roberto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</si>
</sst>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2" fontId="0" fillId="0" borderId="4" xfId="0" applyNumberFormat="1" applyBorder="1"/>
    <xf numFmtId="14" fontId="0" fillId="0" borderId="4" xfId="0" applyNumberFormat="1" applyBorder="1"/>
    <xf numFmtId="0" fontId="0" fillId="0" borderId="5" xfId="0" applyBorder="1"/>
    <xf numFmtId="0" fontId="0" fillId="0" borderId="6" xfId="0" applyBorder="1"/>
    <xf numFmtId="2" fontId="0" fillId="0" borderId="6" xfId="0" applyNumberFormat="1" applyBorder="1"/>
    <xf numFmtId="14" fontId="0" fillId="0" borderId="6" xfId="0" applyNumberFormat="1" applyBorder="1"/>
    <xf numFmtId="0" fontId="0" fillId="0" borderId="7" xfId="0" applyBorder="1"/>
    <xf numFmtId="0" fontId="0" fillId="0" borderId="8" xfId="0" applyBorder="1"/>
    <xf numFmtId="4" fontId="1" fillId="0" borderId="8" xfId="0" applyNumberFormat="1" applyFont="1" applyBorder="1"/>
    <xf numFmtId="4" fontId="0" fillId="0" borderId="8" xfId="0" applyNumberFormat="1" applyBorder="1"/>
    <xf numFmtId="0" fontId="0" fillId="0" borderId="9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A5" workbookViewId="0">
      <selection activeCell="A29" sqref="A29"/>
    </sheetView>
  </sheetViews>
  <sheetFormatPr baseColWidth="10" defaultRowHeight="15"/>
  <cols>
    <col min="3" max="3" width="22" customWidth="1"/>
    <col min="5" max="6" width="16.5703125" customWidth="1"/>
    <col min="7" max="7" width="13.85546875" customWidth="1"/>
    <col min="9" max="9" width="11.42578125" customWidth="1"/>
  </cols>
  <sheetData>
    <row r="1" spans="1:9" ht="26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9</v>
      </c>
      <c r="H2" s="3" t="s">
        <v>7</v>
      </c>
      <c r="I2" s="3" t="s">
        <v>8</v>
      </c>
    </row>
    <row r="3" spans="1:9">
      <c r="A3" s="4" t="s">
        <v>10</v>
      </c>
      <c r="B3" s="5" t="s">
        <v>11</v>
      </c>
      <c r="C3" s="4" t="s">
        <v>12</v>
      </c>
      <c r="D3" s="6">
        <v>500</v>
      </c>
      <c r="E3" s="7">
        <f>DATE(2010,12,7)</f>
        <v>40519</v>
      </c>
      <c r="F3" s="7">
        <f>DATE(2010,12,9)</f>
        <v>40521</v>
      </c>
      <c r="G3" s="5" t="str">
        <f>IF(E3&lt;F3,"SI","NO")</f>
        <v>SI</v>
      </c>
      <c r="H3" s="6">
        <f>D3*8%</f>
        <v>40</v>
      </c>
      <c r="I3" s="6">
        <f>D3+H3</f>
        <v>540</v>
      </c>
    </row>
    <row r="4" spans="1:9">
      <c r="A4" s="8" t="s">
        <v>13</v>
      </c>
      <c r="B4" s="9" t="s">
        <v>14</v>
      </c>
      <c r="C4" s="8" t="s">
        <v>30</v>
      </c>
      <c r="D4" s="10">
        <v>900</v>
      </c>
      <c r="E4" s="11">
        <f>DATE(2010,12,5)</f>
        <v>40517</v>
      </c>
      <c r="F4" s="11">
        <f t="shared" ref="F4:F12" si="0">DATE(2010,12,9)</f>
        <v>40521</v>
      </c>
      <c r="G4" s="9" t="str">
        <f t="shared" ref="G4:G12" si="1">IF(E4&lt;F4,"SI","NO")</f>
        <v>SI</v>
      </c>
      <c r="H4" s="10">
        <f t="shared" ref="H4:H12" si="2">D4*8%</f>
        <v>72</v>
      </c>
      <c r="I4" s="10">
        <f t="shared" ref="I4:I12" si="3">D4+H4</f>
        <v>972</v>
      </c>
    </row>
    <row r="5" spans="1:9">
      <c r="A5" s="4" t="s">
        <v>15</v>
      </c>
      <c r="B5" s="5" t="s">
        <v>16</v>
      </c>
      <c r="C5" s="4" t="s">
        <v>31</v>
      </c>
      <c r="D5" s="6">
        <v>800</v>
      </c>
      <c r="E5" s="7">
        <f>DATE(2010,11,9)</f>
        <v>40491</v>
      </c>
      <c r="F5" s="7">
        <f t="shared" si="0"/>
        <v>40521</v>
      </c>
      <c r="G5" s="5" t="str">
        <f t="shared" si="1"/>
        <v>SI</v>
      </c>
      <c r="H5" s="6">
        <f t="shared" si="2"/>
        <v>64</v>
      </c>
      <c r="I5" s="6">
        <f t="shared" si="3"/>
        <v>864</v>
      </c>
    </row>
    <row r="6" spans="1:9">
      <c r="A6" s="8" t="s">
        <v>17</v>
      </c>
      <c r="B6" s="9" t="s">
        <v>18</v>
      </c>
      <c r="C6" s="12" t="s">
        <v>32</v>
      </c>
      <c r="D6" s="10">
        <v>700</v>
      </c>
      <c r="E6" s="11">
        <f>DATE(2010,12,8)</f>
        <v>40520</v>
      </c>
      <c r="F6" s="11">
        <f t="shared" si="0"/>
        <v>40521</v>
      </c>
      <c r="G6" s="9" t="str">
        <f t="shared" si="1"/>
        <v>SI</v>
      </c>
      <c r="H6" s="10">
        <f t="shared" si="2"/>
        <v>56</v>
      </c>
      <c r="I6" s="10">
        <f t="shared" si="3"/>
        <v>756</v>
      </c>
    </row>
    <row r="7" spans="1:9">
      <c r="A7" s="4" t="s">
        <v>19</v>
      </c>
      <c r="B7" s="5" t="s">
        <v>20</v>
      </c>
      <c r="C7" s="5" t="s">
        <v>33</v>
      </c>
      <c r="D7" s="6">
        <v>900</v>
      </c>
      <c r="E7" s="7">
        <f>DATE(2010,12,6)</f>
        <v>40518</v>
      </c>
      <c r="F7" s="7">
        <f t="shared" si="0"/>
        <v>40521</v>
      </c>
      <c r="G7" s="5" t="str">
        <f t="shared" si="1"/>
        <v>SI</v>
      </c>
      <c r="H7" s="6">
        <f t="shared" si="2"/>
        <v>72</v>
      </c>
      <c r="I7" s="6">
        <f t="shared" si="3"/>
        <v>972</v>
      </c>
    </row>
    <row r="8" spans="1:9">
      <c r="A8" s="8" t="s">
        <v>21</v>
      </c>
      <c r="B8" s="9" t="s">
        <v>22</v>
      </c>
      <c r="C8" s="9" t="s">
        <v>34</v>
      </c>
      <c r="D8" s="10">
        <v>400</v>
      </c>
      <c r="E8" s="11">
        <f>DATE(2010,11,4)</f>
        <v>40486</v>
      </c>
      <c r="F8" s="11">
        <f t="shared" si="0"/>
        <v>40521</v>
      </c>
      <c r="G8" s="9" t="str">
        <f t="shared" si="1"/>
        <v>SI</v>
      </c>
      <c r="H8" s="10">
        <f t="shared" si="2"/>
        <v>32</v>
      </c>
      <c r="I8" s="10">
        <f t="shared" si="3"/>
        <v>432</v>
      </c>
    </row>
    <row r="9" spans="1:9">
      <c r="A9" s="4" t="s">
        <v>23</v>
      </c>
      <c r="B9" s="5" t="s">
        <v>24</v>
      </c>
      <c r="C9" s="5" t="s">
        <v>37</v>
      </c>
      <c r="D9" s="6">
        <v>500</v>
      </c>
      <c r="E9" s="7">
        <f>DATE(2010,10,30)</f>
        <v>40481</v>
      </c>
      <c r="F9" s="7">
        <f t="shared" si="0"/>
        <v>40521</v>
      </c>
      <c r="G9" s="5" t="str">
        <f t="shared" si="1"/>
        <v>SI</v>
      </c>
      <c r="H9" s="6">
        <f t="shared" si="2"/>
        <v>40</v>
      </c>
      <c r="I9" s="6">
        <f t="shared" si="3"/>
        <v>540</v>
      </c>
    </row>
    <row r="10" spans="1:9">
      <c r="A10" s="8" t="s">
        <v>25</v>
      </c>
      <c r="B10" s="9" t="s">
        <v>26</v>
      </c>
      <c r="C10" s="9" t="s">
        <v>35</v>
      </c>
      <c r="D10" s="10">
        <v>500</v>
      </c>
      <c r="E10" s="11">
        <f>DATE(2010,11,30)</f>
        <v>40512</v>
      </c>
      <c r="F10" s="11">
        <f t="shared" si="0"/>
        <v>40521</v>
      </c>
      <c r="G10" s="9" t="str">
        <f t="shared" si="1"/>
        <v>SI</v>
      </c>
      <c r="H10" s="10">
        <f t="shared" si="2"/>
        <v>40</v>
      </c>
      <c r="I10" s="10">
        <f t="shared" si="3"/>
        <v>540</v>
      </c>
    </row>
    <row r="11" spans="1:9">
      <c r="A11" s="4" t="s">
        <v>27</v>
      </c>
      <c r="B11" s="5" t="s">
        <v>28</v>
      </c>
      <c r="C11" s="5" t="s">
        <v>36</v>
      </c>
      <c r="D11" s="6">
        <v>1000</v>
      </c>
      <c r="E11" s="7">
        <f>DATE(2010,12,1)</f>
        <v>40513</v>
      </c>
      <c r="F11" s="7">
        <f t="shared" si="0"/>
        <v>40521</v>
      </c>
      <c r="G11" s="5" t="str">
        <f t="shared" si="1"/>
        <v>SI</v>
      </c>
      <c r="H11" s="6">
        <f t="shared" si="2"/>
        <v>80</v>
      </c>
      <c r="I11" s="6">
        <f t="shared" si="3"/>
        <v>1080</v>
      </c>
    </row>
    <row r="12" spans="1:9">
      <c r="A12" s="4" t="s">
        <v>40</v>
      </c>
      <c r="B12" s="5" t="s">
        <v>29</v>
      </c>
      <c r="C12" s="5" t="s">
        <v>38</v>
      </c>
      <c r="D12" s="6">
        <v>900</v>
      </c>
      <c r="E12" s="7">
        <f>DATE(2010,12,3)</f>
        <v>40515</v>
      </c>
      <c r="F12" s="7">
        <f t="shared" si="0"/>
        <v>40521</v>
      </c>
      <c r="G12" s="5" t="str">
        <f t="shared" si="1"/>
        <v>SI</v>
      </c>
      <c r="H12" s="6">
        <f t="shared" si="2"/>
        <v>72</v>
      </c>
      <c r="I12" s="6">
        <f t="shared" si="3"/>
        <v>972</v>
      </c>
    </row>
    <row r="13" spans="1:9">
      <c r="A13" s="12"/>
      <c r="B13" s="13"/>
      <c r="C13" s="13"/>
      <c r="D13" s="14">
        <f>SUM(D3:D12)</f>
        <v>7100</v>
      </c>
      <c r="E13" s="15"/>
      <c r="F13" s="15"/>
      <c r="G13" s="15"/>
      <c r="H13" s="14">
        <f>SUM(H3:H12)</f>
        <v>568</v>
      </c>
      <c r="I13" s="14">
        <f>SUM(I3:I12)</f>
        <v>7668</v>
      </c>
    </row>
    <row r="15" spans="1:9">
      <c r="A15" s="16" t="str">
        <f>IF(H13&gt;500,"alerta los clientes estan pagando despues de la fecha tope","hay que llamar alos clientes para recordarle la fecha de pago")</f>
        <v>alerta los clientes estan pagando despues de la fecha tope</v>
      </c>
    </row>
    <row r="18" spans="1:3">
      <c r="A18" t="s">
        <v>39</v>
      </c>
    </row>
    <row r="19" spans="1:3">
      <c r="A19" s="2" t="str">
        <f>CONCATENATE(A3,B3)</f>
        <v>EstebanEspinosa</v>
      </c>
    </row>
    <row r="20" spans="1:3">
      <c r="A20" s="12" t="str">
        <f>CONCATENATE(A4,B4)</f>
        <v>AntwanAcosta</v>
      </c>
      <c r="C20" s="17"/>
    </row>
    <row r="21" spans="1:3">
      <c r="A21" t="str">
        <f>CONCATENATE(A5,B5)</f>
        <v>WylvethTejeira</v>
      </c>
    </row>
    <row r="22" spans="1:3">
      <c r="A22" t="str">
        <f>CONCATENATE(A6,B6)</f>
        <v>AmethCalvo</v>
      </c>
    </row>
    <row r="23" spans="1:3">
      <c r="A23" t="str">
        <f>CONCATENATE(A7,B7)</f>
        <v>DanielPitti</v>
      </c>
    </row>
    <row r="24" spans="1:3">
      <c r="A24" t="str">
        <f>CONCATENATE(A8,B8)</f>
        <v>AnaCanto</v>
      </c>
    </row>
    <row r="25" spans="1:3">
      <c r="A25" t="str">
        <f>CONCATENATE(A9,B9)</f>
        <v>MauryGomez</v>
      </c>
    </row>
    <row r="26" spans="1:3">
      <c r="A26" t="str">
        <f>CONCATENATE(A10,B10)</f>
        <v>CristinaMonroy</v>
      </c>
    </row>
    <row r="27" spans="1:3">
      <c r="A27" t="str">
        <f>CONCATENATE(A11,B11)</f>
        <v>LilyGoodman</v>
      </c>
    </row>
    <row r="28" spans="1:3">
      <c r="A28" t="str">
        <f>CONCATENATE(A12,B12)</f>
        <v>Roberto Orellana</v>
      </c>
    </row>
  </sheetData>
  <mergeCells count="1">
    <mergeCell ref="A1:I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2010-12-09T20:43:36Z</dcterms:created>
  <dcterms:modified xsi:type="dcterms:W3CDTF">2010-12-09T21:49:07Z</dcterms:modified>
</cp:coreProperties>
</file>