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480" windowHeight="7740"/>
  </bookViews>
  <sheets>
    <sheet name="VENTAS DE SANSUNG AÑO 2012 " sheetId="1" r:id="rId1"/>
    <sheet name="Gráfico1" sheetId="4" r:id="rId2"/>
    <sheet name="Gráfico2" sheetId="8" r:id="rId3"/>
  </sheets>
  <definedNames>
    <definedName name="CANTIDAD">'VENTAS DE SANSUNG AÑO 2012 '!$B$6:$B$13</definedName>
    <definedName name="DESCUENTO">'VENTAS DE SANSUNG AÑO 2012 '!#REF!</definedName>
    <definedName name="IVA">'VENTAS DE SANSUNG AÑO 2012 '!#REF!</definedName>
    <definedName name="MES">#REF!</definedName>
    <definedName name="PRECIO_UNITARIO">'VENTAS DE SANSUNG AÑO 2012 '!$C$6:$C$13</definedName>
    <definedName name="PRODUCTO">'VENTAS DE SANSUNG AÑO 2012 '!$B$6:$J$13</definedName>
    <definedName name="Recargas_teléfonicas_de_10">'VENTAS DE SANSUNG AÑO 2012 '!#REF!</definedName>
    <definedName name="Recargas_teléfonicas_de_15">'VENTAS DE SANSUNG AÑO 2012 '!$B$6:$J$6</definedName>
    <definedName name="Recargas_teléfonicas_de_20">'VENTAS DE SANSUNG AÑO 2012 '!$B$7:$J$7</definedName>
    <definedName name="Recargas_teléfonicas_de_25">'VENTAS DE SANSUNG AÑO 2012 '!$B$8:$J$8</definedName>
    <definedName name="Recargas_teléfonicas_de_30">'VENTAS DE SANSUNG AÑO 2012 '!$B$9:$J$9</definedName>
    <definedName name="Recargas_teléfonicas_de_35">'VENTAS DE SANSUNG AÑO 2012 '!$B$10:$J$10</definedName>
    <definedName name="Recargas_teléfonicas_de_40">'VENTAS DE SANSUNG AÑO 2012 '!$B$11:$J$11</definedName>
    <definedName name="Recargas_teléfonicas_de_45">'VENTAS DE SANSUNG AÑO 2012 '!$B$12:$J$12</definedName>
    <definedName name="Recargas_teléfonicas_de_50">'VENTAS DE SANSUNG AÑO 2012 '!$B$13:$J$13</definedName>
    <definedName name="SUB_TOTAL">'VENTAS DE SANSUNG AÑO 2012 '!$D$6:$D$13</definedName>
    <definedName name="Tarjetas_teléfonicas_de_10">'VENTAS DE SANSUNG AÑO 2012 '!#REF!</definedName>
    <definedName name="Tarjetas_teléfonicas_de_3">'VENTAS DE SANSUNG AÑO 2012 '!#REF!</definedName>
    <definedName name="Tarjetas_teléfonicas_de_5">'VENTAS DE SANSUNG AÑO 2012 '!#REF!</definedName>
    <definedName name="TOTAL">'VENTAS DE SANSUNG AÑO 2012 '!$J$6:$J$13</definedName>
  </definedNames>
  <calcPr calcId="145621"/>
</workbook>
</file>

<file path=xl/calcChain.xml><?xml version="1.0" encoding="utf-8"?>
<calcChain xmlns="http://schemas.openxmlformats.org/spreadsheetml/2006/main">
  <c r="G14" i="1" l="1"/>
  <c r="G7" i="1"/>
  <c r="G8" i="1"/>
  <c r="G9" i="1"/>
  <c r="G10" i="1"/>
  <c r="G11" i="1"/>
  <c r="G12" i="1"/>
  <c r="G13" i="1"/>
  <c r="G6" i="1"/>
  <c r="F7" i="1"/>
  <c r="F8" i="1"/>
  <c r="F9" i="1"/>
  <c r="F10" i="1"/>
  <c r="F11" i="1"/>
  <c r="F12" i="1"/>
  <c r="F13" i="1"/>
  <c r="F6" i="1"/>
  <c r="B18" i="1" l="1"/>
  <c r="E14" i="1"/>
  <c r="B14" i="1"/>
  <c r="I13" i="1"/>
  <c r="K13" i="1" s="1"/>
  <c r="C13" i="1"/>
  <c r="I12" i="1"/>
  <c r="C12" i="1"/>
  <c r="I11" i="1"/>
  <c r="K11" i="1" s="1"/>
  <c r="C11" i="1"/>
  <c r="I10" i="1"/>
  <c r="C10" i="1"/>
  <c r="I9" i="1"/>
  <c r="K9" i="1" s="1"/>
  <c r="C9" i="1"/>
  <c r="I8" i="1"/>
  <c r="C8" i="1"/>
  <c r="J7" i="1"/>
  <c r="L7" i="1" s="1"/>
  <c r="I7" i="1"/>
  <c r="K7" i="1" s="1"/>
  <c r="C7" i="1"/>
  <c r="I6" i="1"/>
  <c r="C6" i="1"/>
  <c r="J9" i="1" l="1"/>
  <c r="J11" i="1"/>
  <c r="L11" i="1" s="1"/>
  <c r="J13" i="1"/>
  <c r="L13" i="1" s="1"/>
  <c r="L9" i="1"/>
  <c r="K6" i="1"/>
  <c r="K8" i="1"/>
  <c r="K10" i="1"/>
  <c r="K12" i="1"/>
  <c r="I14" i="1"/>
  <c r="J6" i="1"/>
  <c r="J14" i="1" s="1"/>
  <c r="J8" i="1"/>
  <c r="J10" i="1"/>
  <c r="L10" i="1" s="1"/>
  <c r="J12" i="1"/>
  <c r="L12" i="1" l="1"/>
  <c r="L8" i="1"/>
  <c r="K14" i="1"/>
  <c r="L6" i="1"/>
  <c r="L14" i="1" l="1"/>
</calcChain>
</file>

<file path=xl/sharedStrings.xml><?xml version="1.0" encoding="utf-8"?>
<sst xmlns="http://schemas.openxmlformats.org/spreadsheetml/2006/main" count="26" uniqueCount="23">
  <si>
    <t>TOTAL</t>
  </si>
  <si>
    <t>CANTIDAD</t>
  </si>
  <si>
    <t>VENTAS AÑO 2012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</si>
  <si>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</si>
  <si>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</si>
  <si>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</si>
  <si>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</si>
  <si>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</si>
  <si>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</si>
  <si>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</si>
  <si>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</si>
  <si>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</si>
  <si>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ITBMS</t>
  </si>
  <si>
    <t>PRECIO A EXCLUSIVOS</t>
  </si>
  <si>
    <t>PRECIO A MIXTOS</t>
  </si>
  <si>
    <t>PRECIO DE VENTA AL CONSUMIDOR FINAL</t>
  </si>
  <si>
    <t>DESCUENTO</t>
  </si>
  <si>
    <t>SUB TOTAL</t>
  </si>
  <si>
    <t>PROMEDIO MENSUAL</t>
  </si>
  <si>
    <t>PRECIO DE FABRICA</t>
  </si>
  <si>
    <t>CELULARES SAMSUNG GALAXI S III</t>
  </si>
  <si>
    <t>PRECIO PROMEDIO</t>
  </si>
  <si>
    <t>TOTAL VENTAS PROMEDIO DISTRIBUIDORES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</si>
</sst>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B/.&quot;\ * #,##0.00_);_(&quot;B/.&quot;\ * \(#,##0.00\);_(&quot;B/.&quot;\ * &quot;-&quot;??_);_(@_)"/>
    <numFmt numFmtId="164" formatCode="&quot;B/.&quot;\ 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ndalus"/>
      <family val="1"/>
    </font>
    <font>
      <b/>
      <sz val="14"/>
      <color indexed="8"/>
      <name val="Andalus"/>
      <family val="1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164" fontId="0" fillId="0" borderId="1" xfId="0" applyNumberFormat="1" applyBorder="1"/>
    <xf numFmtId="44" fontId="0" fillId="0" borderId="1" xfId="1" applyFont="1" applyBorder="1"/>
    <xf numFmtId="0" fontId="4" fillId="0" borderId="0" xfId="0" applyFont="1" applyBorder="1" applyAlignment="1">
      <alignment horizontal="center"/>
    </xf>
    <xf numFmtId="9" fontId="0" fillId="0" borderId="1" xfId="0" applyNumberForma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44" fontId="2" fillId="2" borderId="1" xfId="1" applyFont="1" applyFill="1" applyBorder="1"/>
    <xf numFmtId="0" fontId="0" fillId="3" borderId="1" xfId="0" applyFill="1" applyBorder="1"/>
    <xf numFmtId="44" fontId="0" fillId="3" borderId="1" xfId="1" applyFont="1" applyFill="1" applyBorder="1"/>
    <xf numFmtId="164" fontId="0" fillId="3" borderId="1" xfId="0" applyNumberFormat="1" applyFill="1" applyBorder="1"/>
    <xf numFmtId="164" fontId="2" fillId="2" borderId="1" xfId="0" applyNumberFormat="1" applyFont="1" applyFill="1" applyBorder="1"/>
    <xf numFmtId="164" fontId="0" fillId="0" borderId="0" xfId="0" applyNumberFormat="1"/>
    <xf numFmtId="3" fontId="2" fillId="2" borderId="1" xfId="0" applyNumberFormat="1" applyFont="1" applyFill="1" applyBorder="1"/>
    <xf numFmtId="44" fontId="2" fillId="4" borderId="1" xfId="0" applyNumberFormat="1" applyFont="1" applyFill="1" applyBorder="1"/>
    <xf numFmtId="164" fontId="2" fillId="2" borderId="1" xfId="1" applyNumberFormat="1" applyFont="1" applyFill="1" applyBorder="1"/>
    <xf numFmtId="44" fontId="0" fillId="0" borderId="0" xfId="0" applyNumberFormat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GRAFICO DE VENTA</a:t>
            </a:r>
            <a:r>
              <a:rPr lang="es-ES" baseline="0"/>
              <a:t>S DE SAMSUNG S III </a:t>
            </a:r>
          </a:p>
          <a:p>
            <a:pPr>
              <a:defRPr/>
            </a:pPr>
            <a:r>
              <a:rPr lang="es-ES" baseline="0"/>
              <a:t>AÑO 2012</a:t>
            </a:r>
            <a:endParaRPr lang="es-ES"/>
          </a:p>
        </c:rich>
      </c:tx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outerShdw blurRad="50800" dist="50800" dir="5400000" algn="ctr" rotWithShape="0">
            <a:srgbClr val="000000">
              <a:alpha val="88000"/>
            </a:srgbClr>
          </a:outerShdw>
        </a:effectLst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  <a:effectLst>
          <a:outerShdw blurRad="50800" dist="50800" dir="5400000" algn="ctr" rotWithShape="0">
            <a:srgbClr val="92D050"/>
          </a:outerShdw>
        </a:effectLst>
        <a:scene3d>
          <a:camera prst="orthographicFront"/>
          <a:lightRig rig="threePt" dir="t"/>
        </a:scene3d>
        <a:sp3d prstMaterial="softEdge"/>
      </c:spPr>
    </c:sideWall>
    <c:backWall>
      <c:thickness val="0"/>
      <c:spPr>
        <a:solidFill>
          <a:schemeClr val="accent3">
            <a:lumMod val="40000"/>
            <a:lumOff val="60000"/>
          </a:schemeClr>
        </a:solidFill>
        <a:ln>
          <a:solidFill>
            <a:schemeClr val="accent1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softEdge">
          <a:bevelT/>
          <a:bevelB prst="convex"/>
          <a:contourClr>
            <a:srgbClr val="000000"/>
          </a:contourClr>
        </a:sp3d>
      </c:spPr>
    </c:backWall>
    <c:plotArea>
      <c:layout>
        <c:manualLayout>
          <c:layoutTarget val="inner"/>
          <c:xMode val="edge"/>
          <c:yMode val="edge"/>
          <c:x val="6.9506726457399109E-2"/>
          <c:y val="0.13355048859934854"/>
          <c:w val="0.81614349775784756"/>
          <c:h val="0.780130293159609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'VENTAS DE SANSUNG AÑO 2012 '!$B$5</c:f>
              <c:strCache>
                <c:ptCount val="1"/>
                <c:pt idx="0">
                  <c:v>CANTIDAD</c:v>
                </c:pt>
              </c:strCache>
            </c:strRef>
          </c:tx>
          <c:spPr>
            <a:gradFill>
              <a:gsLst>
                <a:gs pos="0">
                  <a:srgbClr val="000082"/>
                </a:gs>
                <a:gs pos="13000">
                  <a:srgbClr val="0047FF"/>
                </a:gs>
                <a:gs pos="28000">
                  <a:srgbClr val="000082"/>
                </a:gs>
                <a:gs pos="42999">
                  <a:srgbClr val="0047FF"/>
                </a:gs>
                <a:gs pos="58000">
                  <a:srgbClr val="000082"/>
                </a:gs>
                <a:gs pos="72000">
                  <a:srgbClr val="0047FF"/>
                </a:gs>
                <a:gs pos="87000">
                  <a:srgbClr val="000082"/>
                </a:gs>
                <a:gs pos="100000">
                  <a:srgbClr val="0047FF"/>
                </a:gs>
              </a:gsLst>
              <a:lin ang="5400000" scaled="0"/>
            </a:gradFill>
            <a:effectLst>
              <a:outerShdw blurRad="50800" dist="50800" dir="5400000" algn="ctr" rotWithShape="0">
                <a:schemeClr val="bg1">
                  <a:lumMod val="75000"/>
                </a:schemeClr>
              </a:outerShdw>
            </a:effectLst>
            <a:scene3d>
              <a:camera prst="orthographicFront"/>
              <a:lightRig rig="threePt" dir="t"/>
            </a:scene3d>
            <a:sp3d prstMaterial="dkEdge">
              <a:bevelT prst="convex"/>
              <a:bevelB prst="convex"/>
            </a:sp3d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'VENTAS DE SANSUNG AÑO 2012 '!$A$6:$A$13</c:f>
              <c:strCache>
                <c:ptCount val="8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SEPTIEMBRE</c:v>
                </c:pt>
                <c:pt idx="5">
                  <c:v>OCTUBRE</c:v>
                </c:pt>
                <c:pt idx="6">
                  <c:v>NOVIEMBRE</c:v>
                </c:pt>
                <c:pt idx="7">
                  <c:v>DICIEMBRE</c:v>
                </c:pt>
              </c:strCache>
            </c:strRef>
          </c:cat>
          <c:val>
            <c:numRef>
              <c:f>'VENTAS DE SANSUNG AÑO 2012 '!$B$6:$B$13</c:f>
              <c:numCache>
                <c:formatCode>General</c:formatCode>
                <c:ptCount val="8"/>
                <c:pt idx="0">
                  <c:v>3000</c:v>
                </c:pt>
                <c:pt idx="1">
                  <c:v>4100</c:v>
                </c:pt>
                <c:pt idx="2">
                  <c:v>4500</c:v>
                </c:pt>
                <c:pt idx="3">
                  <c:v>4500</c:v>
                </c:pt>
                <c:pt idx="4">
                  <c:v>5000</c:v>
                </c:pt>
                <c:pt idx="5">
                  <c:v>4900</c:v>
                </c:pt>
                <c:pt idx="6">
                  <c:v>5100</c:v>
                </c:pt>
                <c:pt idx="7">
                  <c:v>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870784"/>
        <c:axId val="80880768"/>
        <c:axId val="0"/>
      </c:bar3DChart>
      <c:catAx>
        <c:axId val="8087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>
                <a:solidFill>
                  <a:schemeClr val="accent4">
                    <a:lumMod val="75000"/>
                  </a:schemeClr>
                </a:solidFill>
                <a:latin typeface="Andalus" pitchFamily="18" charset="-78"/>
              </a:defRPr>
            </a:pPr>
            <a:endParaRPr lang="es-CO"/>
          </a:p>
        </c:txPr>
        <c:crossAx val="80880768"/>
        <c:crosses val="autoZero"/>
        <c:auto val="1"/>
        <c:lblAlgn val="ctr"/>
        <c:lblOffset val="100"/>
        <c:noMultiLvlLbl val="0"/>
      </c:catAx>
      <c:valAx>
        <c:axId val="80880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0" strike="noStrike" cap="small" baseline="0">
                <a:solidFill>
                  <a:srgbClr val="FF0000"/>
                </a:solidFill>
                <a:latin typeface="Arial" pitchFamily="34" charset="0"/>
              </a:defRPr>
            </a:pPr>
            <a:endParaRPr lang="es-CO"/>
          </a:p>
        </c:txPr>
        <c:crossAx val="80870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5874439461884"/>
          <c:y val="0.53257328990228014"/>
          <c:w val="8.9686098654708515E-2"/>
          <c:h val="3.9087947882736153E-2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 cmpd="dbl">
      <a:solidFill>
        <a:schemeClr val="tx2">
          <a:lumMod val="60000"/>
          <a:lumOff val="40000"/>
        </a:schemeClr>
      </a:solidFill>
      <a:prstDash val="sysDot"/>
    </a:ln>
    <a:effectLst>
      <a:outerShdw blurRad="50800" dist="38100" algn="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prst="convex"/>
      <a:bevelB prst="convex"/>
    </a:sp3d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0" b="1" i="0" baseline="0">
                <a:solidFill>
                  <a:srgbClr val="002060"/>
                </a:solidFill>
              </a:defRPr>
            </a:pPr>
            <a:r>
              <a:rPr lang="en-US" sz="1970" b="1" i="0" u="sng" cap="all" baseline="0">
                <a:solidFill>
                  <a:srgbClr val="002060"/>
                </a:solidFill>
                <a:latin typeface="+mj-lt"/>
              </a:rPr>
              <a:t>TOTAL VENTAS PROMEDIO DISTRIBUIDORES</a:t>
            </a:r>
          </a:p>
        </c:rich>
      </c:tx>
      <c:layout/>
      <c:overlay val="0"/>
      <c:spPr>
        <a:gradFill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0"/>
        </a:gradFill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494734083319838"/>
          <c:y val="8.352021232546529E-2"/>
          <c:w val="0.61350420973413633"/>
          <c:h val="0.800043821362644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'VENTAS DE SANSUNG AÑO 2012 '!$G$5</c:f>
              <c:strCache>
                <c:ptCount val="1"/>
                <c:pt idx="0">
                  <c:v>TOTAL VENTAS PROMEDIO DISTRIBUIDORES</c:v>
                </c:pt>
              </c:strCache>
            </c:strRef>
          </c:tx>
          <c:spPr>
            <a:gradFill flip="none" rotWithShape="1">
              <a:gsLst>
                <a:gs pos="0">
                  <a:srgbClr val="000082"/>
                </a:gs>
                <a:gs pos="13000">
                  <a:srgbClr val="0047FF"/>
                </a:gs>
                <a:gs pos="28000">
                  <a:srgbClr val="000082"/>
                </a:gs>
                <a:gs pos="42999">
                  <a:srgbClr val="0047FF"/>
                </a:gs>
                <a:gs pos="58000">
                  <a:srgbClr val="000082"/>
                </a:gs>
                <a:gs pos="72000">
                  <a:srgbClr val="0047FF"/>
                </a:gs>
                <a:gs pos="87000">
                  <a:srgbClr val="000082"/>
                </a:gs>
                <a:gs pos="100000">
                  <a:srgbClr val="0047FF"/>
                </a:gs>
              </a:gsLst>
              <a:path path="rect">
                <a:fillToRect l="100000" t="100000"/>
              </a:path>
              <a:tileRect r="-100000" b="-100000"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'VENTAS DE SANSUNG AÑO 2012 '!$A$6:$A$13</c:f>
              <c:strCache>
                <c:ptCount val="8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SEPTIEMBRE</c:v>
                </c:pt>
                <c:pt idx="5">
                  <c:v>OCTUBRE</c:v>
                </c:pt>
                <c:pt idx="6">
                  <c:v>NOVIEMBRE</c:v>
                </c:pt>
                <c:pt idx="7">
                  <c:v>DICIEMBRE</c:v>
                </c:pt>
              </c:strCache>
            </c:strRef>
          </c:cat>
          <c:val>
            <c:numRef>
              <c:f>'VENTAS DE SANSUNG AÑO 2012 '!$G$6:$G$13</c:f>
              <c:numCache>
                <c:formatCode>"B/."\ #,##0.00</c:formatCode>
                <c:ptCount val="8"/>
                <c:pt idx="0">
                  <c:v>2025000</c:v>
                </c:pt>
                <c:pt idx="1">
                  <c:v>2767500</c:v>
                </c:pt>
                <c:pt idx="2">
                  <c:v>2643750</c:v>
                </c:pt>
                <c:pt idx="3">
                  <c:v>2632500</c:v>
                </c:pt>
                <c:pt idx="4">
                  <c:v>2687500</c:v>
                </c:pt>
                <c:pt idx="5">
                  <c:v>2633750</c:v>
                </c:pt>
                <c:pt idx="6">
                  <c:v>2550000</c:v>
                </c:pt>
                <c:pt idx="7">
                  <c:v>3325000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918400"/>
        <c:axId val="80919936"/>
        <c:axId val="0"/>
      </c:bar3DChart>
      <c:catAx>
        <c:axId val="809184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 i="1" baseline="0"/>
            </a:pPr>
            <a:endParaRPr lang="es-CO"/>
          </a:p>
        </c:txPr>
        <c:crossAx val="80919936"/>
        <c:crosses val="autoZero"/>
        <c:auto val="1"/>
        <c:lblAlgn val="ctr"/>
        <c:lblOffset val="100"/>
        <c:noMultiLvlLbl val="0"/>
      </c:catAx>
      <c:valAx>
        <c:axId val="80919936"/>
        <c:scaling>
          <c:orientation val="minMax"/>
        </c:scaling>
        <c:delete val="0"/>
        <c:axPos val="l"/>
        <c:majorGridlines/>
        <c:numFmt formatCode="&quot;B/.&quot;\ #,##0.00" sourceLinked="1"/>
        <c:majorTickMark val="out"/>
        <c:minorTickMark val="none"/>
        <c:tickLblPos val="nextTo"/>
        <c:txPr>
          <a:bodyPr/>
          <a:lstStyle/>
          <a:p>
            <a:pPr>
              <a:defRPr sz="1030" baseline="0">
                <a:solidFill>
                  <a:srgbClr val="003300"/>
                </a:solidFill>
              </a:defRPr>
            </a:pPr>
            <a:endParaRPr lang="es-CO"/>
          </a:p>
        </c:txPr>
        <c:crossAx val="8091840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i="1" cap="all" baseline="0">
                <a:solidFill>
                  <a:srgbClr val="002060"/>
                </a:solidFill>
              </a:defRPr>
            </a:pPr>
            <a:endParaRPr lang="es-CO"/>
          </a:p>
        </c:txPr>
      </c:legendEntry>
      <c:layout>
        <c:manualLayout>
          <c:xMode val="edge"/>
          <c:yMode val="edge"/>
          <c:x val="0.70336704904258363"/>
          <c:y val="0.51300738162750448"/>
          <c:w val="0.28784296517366104"/>
          <c:h val="0.12931162963035933"/>
        </c:manualLayout>
      </c:layout>
      <c:overlay val="0"/>
      <c:txPr>
        <a:bodyPr/>
        <a:lstStyle/>
        <a:p>
          <a:pPr>
            <a:defRPr b="1" i="1" baseline="0">
              <a:solidFill>
                <a:srgbClr val="002060"/>
              </a:solidFill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rgbClr val="0070C0"/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16200000" scaled="1"/>
      <a:tileRect/>
    </a:gradFill>
    <a:ln>
      <a:gradFill>
        <a:gsLst>
          <a:gs pos="0">
            <a:srgbClr val="0070C0"/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20000"/>
          <a:lumOff val="80000"/>
        </a:schemeClr>
      </a:outerShdw>
    </a:effectLst>
    <a:scene3d>
      <a:camera prst="orthographicFront"/>
      <a:lightRig rig="threePt" dir="t"/>
    </a:scene3d>
    <a:sp3d prstMaterial="clear">
      <a:bevelB w="101600" prst="riblet"/>
    </a:sp3d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pane xSplit="1" ySplit="5" topLeftCell="B8" activePane="bottomRight" state="frozen"/>
      <selection pane="topRight" activeCell="B1" sqref="B1"/>
      <selection pane="bottomLeft" activeCell="A6" sqref="A6"/>
      <selection pane="bottomRight" activeCell="G20" sqref="G20"/>
    </sheetView>
  </sheetViews>
  <sheetFormatPr baseColWidth="10" defaultColWidth="11.42578125" defaultRowHeight="15" x14ac:dyDescent="0.25"/>
  <cols>
    <col min="1" max="1" width="24" customWidth="1"/>
    <col min="2" max="2" width="12.7109375" bestFit="1" customWidth="1"/>
    <col min="3" max="3" width="13.28515625" customWidth="1"/>
    <col min="4" max="4" width="13.85546875" customWidth="1"/>
    <col min="5" max="5" width="15.140625" customWidth="1"/>
    <col min="6" max="6" width="13.85546875" customWidth="1"/>
    <col min="7" max="7" width="19.85546875" customWidth="1"/>
    <col min="8" max="8" width="18.5703125" customWidth="1"/>
    <col min="9" max="9" width="16.28515625" bestFit="1" customWidth="1"/>
    <col min="10" max="10" width="14.7109375" bestFit="1" customWidth="1"/>
    <col min="11" max="12" width="16.28515625" bestFit="1" customWidth="1"/>
  </cols>
  <sheetData>
    <row r="1" spans="1:12" ht="25.5" x14ac:dyDescent="0.6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5.5" x14ac:dyDescent="0.6">
      <c r="A2" s="19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5.5" x14ac:dyDescent="0.6">
      <c r="A3" s="4"/>
      <c r="B3" s="4"/>
      <c r="C3" s="4"/>
      <c r="D3" s="4"/>
      <c r="E3" s="4"/>
      <c r="F3" s="4"/>
      <c r="G3" s="4"/>
    </row>
    <row r="5" spans="1:12" ht="84" x14ac:dyDescent="0.5">
      <c r="A5" s="6" t="s">
        <v>11</v>
      </c>
      <c r="B5" s="6" t="s">
        <v>1</v>
      </c>
      <c r="C5" s="7" t="s">
        <v>19</v>
      </c>
      <c r="D5" s="7" t="s">
        <v>14</v>
      </c>
      <c r="E5" s="7" t="s">
        <v>13</v>
      </c>
      <c r="F5" s="7" t="s">
        <v>21</v>
      </c>
      <c r="G5" s="7" t="s">
        <v>22</v>
      </c>
      <c r="H5" s="7" t="s">
        <v>15</v>
      </c>
      <c r="I5" s="7" t="s">
        <v>17</v>
      </c>
      <c r="J5" s="7" t="s">
        <v>16</v>
      </c>
      <c r="K5" s="6" t="s">
        <v>12</v>
      </c>
      <c r="L5" s="6" t="s">
        <v>0</v>
      </c>
    </row>
    <row r="6" spans="1:12" x14ac:dyDescent="0.25">
      <c r="A6" s="1" t="s">
        <v>3</v>
      </c>
      <c r="B6" s="1">
        <v>3000</v>
      </c>
      <c r="C6" s="2">
        <f>+(D6+E6)/2*85%</f>
        <v>573.75</v>
      </c>
      <c r="D6" s="2">
        <v>675</v>
      </c>
      <c r="E6" s="2">
        <v>675</v>
      </c>
      <c r="F6" s="2">
        <f>+(E6+D6)/2</f>
        <v>675</v>
      </c>
      <c r="G6" s="2">
        <f>+F6*B6</f>
        <v>2025000</v>
      </c>
      <c r="H6" s="3">
        <v>799</v>
      </c>
      <c r="I6" s="3">
        <f t="shared" ref="I6:I13" si="0">+B6*H6</f>
        <v>2397000</v>
      </c>
      <c r="J6" s="3">
        <f t="shared" ref="J6:J13" si="1">+I6*$B$17</f>
        <v>119850</v>
      </c>
      <c r="K6" s="3">
        <f t="shared" ref="K6:K13" si="2">+I6*$B$16</f>
        <v>167790.00000000003</v>
      </c>
      <c r="L6" s="3">
        <f>+I6-J6+K6</f>
        <v>2444940</v>
      </c>
    </row>
    <row r="7" spans="1:12" x14ac:dyDescent="0.25">
      <c r="A7" s="10" t="s">
        <v>4</v>
      </c>
      <c r="B7" s="10">
        <v>4100</v>
      </c>
      <c r="C7" s="12">
        <f t="shared" ref="C7:C13" si="3">+(D7+E7)/2*85%</f>
        <v>573.75</v>
      </c>
      <c r="D7" s="12">
        <v>675</v>
      </c>
      <c r="E7" s="12">
        <v>675</v>
      </c>
      <c r="F7" s="2">
        <f t="shared" ref="F7:F13" si="4">+(E7+D7)/2</f>
        <v>675</v>
      </c>
      <c r="G7" s="2">
        <f t="shared" ref="G7:G13" si="5">+F7*B7</f>
        <v>2767500</v>
      </c>
      <c r="H7" s="11">
        <v>715</v>
      </c>
      <c r="I7" s="11">
        <f t="shared" si="0"/>
        <v>2931500</v>
      </c>
      <c r="J7" s="11">
        <f t="shared" si="1"/>
        <v>146575</v>
      </c>
      <c r="K7" s="11">
        <f t="shared" si="2"/>
        <v>205205.00000000003</v>
      </c>
      <c r="L7" s="11">
        <f t="shared" ref="L7:L13" si="6">+I7-J7+K7</f>
        <v>2990130</v>
      </c>
    </row>
    <row r="8" spans="1:12" x14ac:dyDescent="0.25">
      <c r="A8" s="1" t="s">
        <v>5</v>
      </c>
      <c r="B8" s="1">
        <v>4500</v>
      </c>
      <c r="C8" s="2">
        <f t="shared" si="3"/>
        <v>499.375</v>
      </c>
      <c r="D8" s="2">
        <v>600</v>
      </c>
      <c r="E8" s="2">
        <v>575</v>
      </c>
      <c r="F8" s="2">
        <f t="shared" si="4"/>
        <v>587.5</v>
      </c>
      <c r="G8" s="2">
        <f t="shared" si="5"/>
        <v>2643750</v>
      </c>
      <c r="H8" s="3">
        <v>715</v>
      </c>
      <c r="I8" s="3">
        <f t="shared" si="0"/>
        <v>3217500</v>
      </c>
      <c r="J8" s="3">
        <f t="shared" si="1"/>
        <v>160875</v>
      </c>
      <c r="K8" s="3">
        <f t="shared" si="2"/>
        <v>225225.00000000003</v>
      </c>
      <c r="L8" s="3">
        <f t="shared" si="6"/>
        <v>3281850</v>
      </c>
    </row>
    <row r="9" spans="1:12" x14ac:dyDescent="0.25">
      <c r="A9" s="10" t="s">
        <v>6</v>
      </c>
      <c r="B9" s="10">
        <v>4500</v>
      </c>
      <c r="C9" s="12">
        <f t="shared" si="3"/>
        <v>497.25</v>
      </c>
      <c r="D9" s="12">
        <v>595</v>
      </c>
      <c r="E9" s="12">
        <v>575</v>
      </c>
      <c r="F9" s="2">
        <f t="shared" si="4"/>
        <v>585</v>
      </c>
      <c r="G9" s="2">
        <f t="shared" si="5"/>
        <v>2632500</v>
      </c>
      <c r="H9" s="11">
        <v>640</v>
      </c>
      <c r="I9" s="11">
        <f t="shared" si="0"/>
        <v>2880000</v>
      </c>
      <c r="J9" s="11">
        <f t="shared" si="1"/>
        <v>144000</v>
      </c>
      <c r="K9" s="11">
        <f t="shared" si="2"/>
        <v>201600.00000000003</v>
      </c>
      <c r="L9" s="11">
        <f t="shared" si="6"/>
        <v>2937600</v>
      </c>
    </row>
    <row r="10" spans="1:12" x14ac:dyDescent="0.25">
      <c r="A10" s="1" t="s">
        <v>7</v>
      </c>
      <c r="B10" s="1">
        <v>5000</v>
      </c>
      <c r="C10" s="2">
        <f t="shared" si="3"/>
        <v>456.875</v>
      </c>
      <c r="D10" s="2">
        <v>550</v>
      </c>
      <c r="E10" s="2">
        <v>525</v>
      </c>
      <c r="F10" s="2">
        <f t="shared" si="4"/>
        <v>537.5</v>
      </c>
      <c r="G10" s="2">
        <f t="shared" si="5"/>
        <v>2687500</v>
      </c>
      <c r="H10" s="3">
        <v>640</v>
      </c>
      <c r="I10" s="3">
        <f t="shared" si="0"/>
        <v>3200000</v>
      </c>
      <c r="J10" s="3">
        <f t="shared" si="1"/>
        <v>160000</v>
      </c>
      <c r="K10" s="3">
        <f t="shared" si="2"/>
        <v>224000.00000000003</v>
      </c>
      <c r="L10" s="3">
        <f t="shared" si="6"/>
        <v>3264000</v>
      </c>
    </row>
    <row r="11" spans="1:12" x14ac:dyDescent="0.25">
      <c r="A11" s="10" t="s">
        <v>8</v>
      </c>
      <c r="B11" s="10">
        <v>4900</v>
      </c>
      <c r="C11" s="12">
        <f t="shared" si="3"/>
        <v>456.875</v>
      </c>
      <c r="D11" s="12">
        <v>550</v>
      </c>
      <c r="E11" s="12">
        <v>525</v>
      </c>
      <c r="F11" s="2">
        <f t="shared" si="4"/>
        <v>537.5</v>
      </c>
      <c r="G11" s="2">
        <f t="shared" si="5"/>
        <v>2633750</v>
      </c>
      <c r="H11" s="11">
        <v>640</v>
      </c>
      <c r="I11" s="11">
        <f t="shared" si="0"/>
        <v>3136000</v>
      </c>
      <c r="J11" s="11">
        <f t="shared" si="1"/>
        <v>156800</v>
      </c>
      <c r="K11" s="11">
        <f t="shared" si="2"/>
        <v>219520.00000000003</v>
      </c>
      <c r="L11" s="11">
        <f t="shared" si="6"/>
        <v>3198720</v>
      </c>
    </row>
    <row r="12" spans="1:12" x14ac:dyDescent="0.25">
      <c r="A12" s="1" t="s">
        <v>9</v>
      </c>
      <c r="B12" s="1">
        <v>5100</v>
      </c>
      <c r="C12" s="2">
        <f t="shared" si="3"/>
        <v>425</v>
      </c>
      <c r="D12" s="2">
        <v>500</v>
      </c>
      <c r="E12" s="2">
        <v>500</v>
      </c>
      <c r="F12" s="2">
        <f t="shared" si="4"/>
        <v>500</v>
      </c>
      <c r="G12" s="2">
        <f t="shared" si="5"/>
        <v>2550000</v>
      </c>
      <c r="H12" s="3">
        <v>590</v>
      </c>
      <c r="I12" s="3">
        <f t="shared" si="0"/>
        <v>3009000</v>
      </c>
      <c r="J12" s="3">
        <f t="shared" si="1"/>
        <v>150450</v>
      </c>
      <c r="K12" s="3">
        <f t="shared" si="2"/>
        <v>210630.00000000003</v>
      </c>
      <c r="L12" s="3">
        <f t="shared" si="6"/>
        <v>3069180</v>
      </c>
    </row>
    <row r="13" spans="1:12" x14ac:dyDescent="0.25">
      <c r="A13" s="10" t="s">
        <v>10</v>
      </c>
      <c r="B13" s="10">
        <v>7000</v>
      </c>
      <c r="C13" s="12">
        <f t="shared" si="3"/>
        <v>403.75</v>
      </c>
      <c r="D13" s="12">
        <v>475</v>
      </c>
      <c r="E13" s="12">
        <v>475</v>
      </c>
      <c r="F13" s="2">
        <f t="shared" si="4"/>
        <v>475</v>
      </c>
      <c r="G13" s="2">
        <f t="shared" si="5"/>
        <v>3325000</v>
      </c>
      <c r="H13" s="11">
        <v>590</v>
      </c>
      <c r="I13" s="11">
        <f t="shared" si="0"/>
        <v>4130000</v>
      </c>
      <c r="J13" s="11">
        <f t="shared" si="1"/>
        <v>206500</v>
      </c>
      <c r="K13" s="11">
        <f t="shared" si="2"/>
        <v>289100</v>
      </c>
      <c r="L13" s="11">
        <f t="shared" si="6"/>
        <v>4212600</v>
      </c>
    </row>
    <row r="14" spans="1:12" x14ac:dyDescent="0.25">
      <c r="A14" s="8" t="s">
        <v>0</v>
      </c>
      <c r="B14" s="15">
        <f>SUM(CANTIDAD)</f>
        <v>38100</v>
      </c>
      <c r="C14" s="17"/>
      <c r="D14" s="9"/>
      <c r="E14" s="13">
        <f>SUM(E6:E13)</f>
        <v>4525</v>
      </c>
      <c r="F14" s="13"/>
      <c r="G14" s="13">
        <f>SUM(G6:G13)</f>
        <v>21265000</v>
      </c>
      <c r="H14" s="13"/>
      <c r="I14" s="13">
        <f>SUM(I6:I13)</f>
        <v>24901000</v>
      </c>
      <c r="J14" s="13">
        <f>SUM(J6:J13)</f>
        <v>1245050</v>
      </c>
      <c r="K14" s="13">
        <f>SUM(K6:K13)</f>
        <v>1743070.0000000002</v>
      </c>
      <c r="L14" s="13">
        <f t="shared" ref="L14" si="7">SUM(L6:L13)</f>
        <v>25399020</v>
      </c>
    </row>
    <row r="16" spans="1:12" x14ac:dyDescent="0.25">
      <c r="A16" s="8" t="s">
        <v>12</v>
      </c>
      <c r="B16" s="5">
        <v>7.0000000000000007E-2</v>
      </c>
      <c r="K16" s="14"/>
    </row>
    <row r="17" spans="1:11" x14ac:dyDescent="0.25">
      <c r="A17" s="8" t="s">
        <v>16</v>
      </c>
      <c r="B17" s="5">
        <v>0.05</v>
      </c>
      <c r="I17" s="18"/>
      <c r="K17" s="14"/>
    </row>
    <row r="18" spans="1:11" x14ac:dyDescent="0.25">
      <c r="A18" s="8" t="s">
        <v>18</v>
      </c>
      <c r="B18" s="16">
        <f>AVERAGE(H6:H13)</f>
        <v>666.125</v>
      </c>
      <c r="H18" s="14"/>
    </row>
  </sheetData>
  <mergeCells count="2">
    <mergeCell ref="A1:L1"/>
    <mergeCell ref="A2:L2"/>
  </mergeCells>
  <phoneticPr fontId="5" type="noConversion"/>
  <pageMargins left="1" right="1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13</vt:i4>
      </vt:variant>
    </vt:vector>
  </HeadingPairs>
  <TitlesOfParts>
    <vt:vector size="16" baseType="lpstr">
      <vt:lpstr>VENTAS DE SANSUNG AÑO 2012 </vt:lpstr>
      <vt:lpstr>Gráfico1</vt:lpstr>
      <vt:lpstr>Gráfico2</vt:lpstr>
      <vt:lpstr>CANTIDAD</vt:lpstr>
      <vt:lpstr>PRECIO_UNITARIO</vt:lpstr>
      <vt:lpstr>PRODUCTO</vt:lpstr>
      <vt:lpstr>Recargas_teléfonicas_de_15</vt:lpstr>
      <vt:lpstr>Recargas_teléfonicas_de_20</vt:lpstr>
      <vt:lpstr>Recargas_teléfonicas_de_25</vt:lpstr>
      <vt:lpstr>Recargas_teléfonicas_de_30</vt:lpstr>
      <vt:lpstr>Recargas_teléfonicas_de_35</vt:lpstr>
      <vt:lpstr>Recargas_teléfonicas_de_40</vt:lpstr>
      <vt:lpstr>Recargas_teléfonicas_de_45</vt:lpstr>
      <vt:lpstr>Recargas_teléfonicas_de_50</vt:lpstr>
      <vt:lpstr>SUB_TOTAL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Gina Alexandra Vaca</cp:lastModifiedBy>
  <cp:lastPrinted>2013-03-14T11:14:18Z</cp:lastPrinted>
  <dcterms:created xsi:type="dcterms:W3CDTF">2013-03-14T10:05:49Z</dcterms:created>
  <dcterms:modified xsi:type="dcterms:W3CDTF">2013-03-21T02:27:46Z</dcterms:modified>
</cp:coreProperties>
</file>