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600" windowHeight="8505"/>
  </bookViews>
  <sheets>
    <sheet name="Lista de Verificación" sheetId="1" r:id="rId1"/>
    <sheet name="Ponderación" sheetId="3" r:id="rId2"/>
    <sheet name="Hoja2" sheetId="2" r:id="rId3"/>
  </sheets>
  <definedNames>
    <definedName name="_xlnm._FilterDatabase" localSheetId="0" hidden="1">'Lista de Verificación'!$A$15:$J$62</definedName>
    <definedName name="_xlnm.Print_Area" localSheetId="0">'Lista de Verificación'!$A$1:$J$65</definedName>
  </definedNames>
  <calcPr calcId="125725"/>
</workbook>
</file>

<file path=xl/calcChain.xml><?xml version="1.0" encoding="utf-8"?>
<calcChain xmlns="http://schemas.openxmlformats.org/spreadsheetml/2006/main">
  <c r="E63" i="1"/>
  <c r="D7" i="3"/>
  <c r="F63" i="1"/>
  <c r="G62" l="1"/>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L60" l="1"/>
  <c r="J59" s="1"/>
  <c r="L55"/>
  <c r="J53" s="1"/>
  <c r="L49"/>
  <c r="J47" s="1"/>
  <c r="L44"/>
  <c r="J43" s="1"/>
  <c r="L35"/>
  <c r="J29" s="1"/>
  <c r="L20"/>
  <c r="J16" s="1"/>
  <c r="G63"/>
  <c r="B7" i="3"/>
  <c r="B9" s="1"/>
  <c r="G65" i="1" l="1"/>
</calcChain>
</file>

<file path=xl/sharedStrings.xml><?xml version="1.0" encoding="utf-8"?>
<sst xmlns="http://schemas.openxmlformats.org/spreadsheetml/2006/main" count="266" uniqueCount="110">
  <si>
    <t>¿Los Procedimientos Normalizados de Operación (PNO) son del conocimiento del Gerente de Farmacia y se encuentran en su versión actualizada?</t>
  </si>
  <si>
    <t>4.2.3</t>
  </si>
  <si>
    <t>¿Los documentos utilizados manualmente en la Farmacia coinciden con los establecidos en la "Matriz de Registros" que fue establecida?</t>
  </si>
  <si>
    <t>4.2.4</t>
  </si>
  <si>
    <t>¿El personal de la Farmacia incluyendo al Gerente conoce y entiende la Política de Calidad?</t>
  </si>
  <si>
    <t>5.3.</t>
  </si>
  <si>
    <t>¿El Gerente de Farmacia conoce los Objetivos de Calidad y puede responder respecto a su contribución que le corresponde?</t>
  </si>
  <si>
    <t>5.4.1</t>
  </si>
  <si>
    <t>¿El personal de farmacia incluyendo al Gerente conoce sus responsabilidades y puede identificar donde se encuentran documentados su perfil del puesto?</t>
  </si>
  <si>
    <t>5.5.1</t>
  </si>
  <si>
    <t>¿El personal de farmacia conoce los Procedimientos Normalizados de Operación y muestra evidencias de haberlo revisado?</t>
  </si>
  <si>
    <t>¿El Gerente de Farmacia tiene en su "corcho" la información correspondiente a sus objetivos de calidad y esta se encuentra actualizada?</t>
  </si>
  <si>
    <t>¿Las acciones correctivas y/o preventivas programadas por la Farmacia se encuentran "cerradas" y las que se identifican en el estatus de pendientes o abiertas se encuentran dentro del rango permitido?</t>
  </si>
  <si>
    <t>8.5.2 y 8.5.3</t>
  </si>
  <si>
    <t>¿La causa raíz identificada para solucionar las acciones correctivas y/o preventivas de la Farmacia, se identificó mediante un análisis del Gerente y su personal y hay evidencias de ello?</t>
  </si>
  <si>
    <t>¿Presenta el personal de la Farmacia evidencias de solucionar las No Conformidades levantadas en los procesos de auditoría?</t>
  </si>
  <si>
    <t>8.5.2</t>
  </si>
  <si>
    <t>¿El índice de satisfacción del cliente fue monitoreado en el periodo, existen evidencias de haberlo hecho y se toman acciones correctivas o preventivas en base a los resultados?</t>
  </si>
  <si>
    <t>8.2.1</t>
  </si>
  <si>
    <t>¿El Gerente de Farmacia tiene la capacidad de interpretar la información correspondiente a sus avances por ventas, rotación de inventarios, compras y demás indicadores asignados?</t>
  </si>
  <si>
    <t>¿El Gerente de Farmacia y el personal a su cargo conocen los resultados de las minutas de las reuniones de "Revisión por la Dirección" y las acciones de mejoramiento de la eficacia del Sistema de Gestión de Calidad propuestas por la Dirección General?</t>
  </si>
  <si>
    <t>5.5.3 y 5.6.3</t>
  </si>
  <si>
    <t>SISTEMA DE GESTIÓN DE CALIDAD</t>
  </si>
  <si>
    <t>RESPONSABILIDAD DE LA DIRECCIÓN</t>
  </si>
  <si>
    <t>MEDICIÓN, ANÁLISIS Y MEJORA</t>
  </si>
  <si>
    <t>REQUISITOS POR PROCEDIMIENTO NORMALIZADO DE OPERACIÓN ALINEADOS A ISO9001:2008</t>
  </si>
  <si>
    <t>CLAÚSULA DE LA NORMA ISO9001:2008</t>
  </si>
  <si>
    <t>SUBCLÁUSULA</t>
  </si>
  <si>
    <t>¿El Gerente de Farmacia tiene identificado al personal que ha participado en los cursos de capacitación e identifica al personal que es y que no es competente?</t>
  </si>
  <si>
    <t>6.2.2</t>
  </si>
  <si>
    <t>¿El Gerente de Farmacia conoce el “Plan de Estudios” y muestra evidencias de evaluar a su personal para identificar las necesidades de capacitación del personal a su cargo?</t>
  </si>
  <si>
    <t>¿Se cuenta con las evidencias de capacitación en los expedientes del personal de Farmacia?</t>
  </si>
  <si>
    <t>¿El personal solicitado por vacantes en la Farmacia se recluta y contrata en forma oportuna y de acuerdo a los perfiles de puesto establecidos?</t>
  </si>
  <si>
    <t>6.2.1</t>
  </si>
  <si>
    <t>¿El Gerente de Farmacia conoce el programa de mantenimiento preventivo y correctivo de equipos de cómputo e instalaciones y muestra evidencias de su actualización?</t>
  </si>
  <si>
    <t>¿El Gerente de Farmacia conoce y mantiene actualizado el programa de mantenimiento preventivo y correctivo de equipos para el servicio a domicilio (motocicletas)?</t>
  </si>
  <si>
    <t>¿El equipo de refrigeración destinado a la conservación de medicamentos cuenta con una bitácora de mantenimiento y ésta se encuentra actualizada?</t>
  </si>
  <si>
    <t>¿El Gerente de Farmacia y el personal a su cargo muestran evidencias de la aplicación del programa de 5 “S” para el reordenamiento, limpieza e imagen de la sucursal?</t>
  </si>
  <si>
    <t>¿En general la imagen de la sucursal muestra evidencias de cumplir con la imagen corporativa requerida para proporcionar un servicio de calidad al cliente?</t>
  </si>
  <si>
    <t>¿El Gerente de Farmacia identifica cuáles son los requisitos legales con los que debe cumplir la farmacia y estos se encuentran vigentes y actualizados de acuerdo a la ley?</t>
  </si>
  <si>
    <r>
      <t xml:space="preserve">¿En caso de que se haya presentado algún siniestro en la farmacia se muestran evidencias de que se cumplió de manera oportuna con toda la documentación requerida tanto por </t>
    </r>
    <r>
      <rPr>
        <i/>
        <sz val="9"/>
        <color theme="1"/>
        <rFont val="Garamond"/>
        <family val="1"/>
      </rPr>
      <t xml:space="preserve">Colaboradores </t>
    </r>
    <r>
      <rPr>
        <sz val="9"/>
        <color theme="1"/>
        <rFont val="Garamond"/>
        <family val="1"/>
      </rPr>
      <t>de la empresa como por instituciones gubernamentales?</t>
    </r>
  </si>
  <si>
    <t xml:space="preserve">¿Se tienen registros en el área de seguridad y alarmas de que la sucursal abre y cierra de acuerdo a los horarios establecidos y cumpliendo con el protocolo de seguridad? </t>
  </si>
  <si>
    <t>7.5.1</t>
  </si>
  <si>
    <t>¿Se tienen evidencias de que el Gerente de Farmacia cumpla con las medidas de seguridad durante el turno de servicio?</t>
  </si>
  <si>
    <t xml:space="preserve">¿Al momento de la auditoría se tienen evidencias de que el personal de Farmacia incluyendo el Gerente refleja una imagen personal acorde a las políticas de la empresa? </t>
  </si>
  <si>
    <t>PNO</t>
  </si>
  <si>
    <t>SGC</t>
  </si>
  <si>
    <t>APOYO A LA OPERACIÓN</t>
  </si>
  <si>
    <t>7.5.2</t>
  </si>
  <si>
    <t>GESTIÓN DE RECURSOS</t>
  </si>
  <si>
    <t>REALIZACIÓN DEL SERVICIO</t>
  </si>
  <si>
    <t>PONDERACIÓN</t>
  </si>
  <si>
    <t>CALIFICACIÓN</t>
  </si>
  <si>
    <t>PNO SGC</t>
  </si>
  <si>
    <t>PNO APOYO A LA OPERACIÓN</t>
  </si>
  <si>
    <t>PNO VENTAS</t>
  </si>
  <si>
    <t>PNO ADMON Y CTROL DE INVENTARIOS</t>
  </si>
  <si>
    <t>PNO PROCESO DE PRESERVACIÓN Y CONSERVACIÓN DE MEDICAMENTOS</t>
  </si>
  <si>
    <t>PNO ADMINISTRATIVO</t>
  </si>
  <si>
    <t>VENTAS</t>
  </si>
  <si>
    <t>7.2.1</t>
  </si>
  <si>
    <t>7.2.2</t>
  </si>
  <si>
    <t>¿En el caso de los medicamentos psicotrópicos, se reciben estos conforme a los requerimientos legales y en base a lo establecido por los Procedimientos Normalizados de Operación?</t>
  </si>
  <si>
    <t>¿Cuenta la Farmacia con su Layout actualizado y el acomodo de las mercancías se realiza conforme al método establecido incluyendo los letreros de los anaqueles?</t>
  </si>
  <si>
    <t>ADMON. Y CTROL DE INVENTARIO</t>
  </si>
  <si>
    <t>7.4.1</t>
  </si>
  <si>
    <t>7.4.3</t>
  </si>
  <si>
    <t xml:space="preserve">¿El personal de Farmacias incluyendo al Gerente da muestras de realizar de manera sistemática la toma de temperatura en el equipo de refrigeración con el propósito de asegurar los niveles requeridos por los medicamentos? </t>
  </si>
  <si>
    <t>¿Se cuenta con un área señalizada en la Farmacia donde se ubique el “Producto No Conforme” y este se encuentra identificado y controlado por el Gerente de Farmacia?</t>
  </si>
  <si>
    <t xml:space="preserve">¿El personal de la Farmacia verifica el producto previo a su ingreso al inventario y refleja evidencias cuando existe producto no conforme? </t>
  </si>
  <si>
    <t>¿El personal de Farmacias incluyendo al Gerente, registra en el sistema invariablemente las fechas de caducidad del producto y muestran evidencias de ello?</t>
  </si>
  <si>
    <t>¿Se muestran evidencias en la Farmacia de que al “Producto No Conforme” incluyendo a las “Mermas” se le de “disposición final” de acuerdo a los procedimientos establecidos y/o requisitos legales?</t>
  </si>
  <si>
    <t>PRESERVACIÓN Y CONSERVACIÓN DE MEDICAMENTOS</t>
  </si>
  <si>
    <t>7.5.5</t>
  </si>
  <si>
    <t xml:space="preserve">¿Se lleva un buen control del fondo fijo autorizado en la Farmacia y al momento de su revisión concilió el monto del efectivo con los documentos? </t>
  </si>
  <si>
    <t>¿Se tienen evidencias de que en la Farmacia se realicen retiros en efectivo cuando la caja acumula una cantidad mayor a los $5,000.00 (Cinco Mil Pesos 00/100 M.N.)?</t>
  </si>
  <si>
    <t>¿Se tiene evidencia en la Cédula de Ingresos, de que en la sucursal se deposita en efectivo de manera oportuna?</t>
  </si>
  <si>
    <t>¿Se tienen evidencias de que el Gerente de Farmacias cumpla con la entrega de su información a las áreas administrativas del Corporativo?</t>
  </si>
  <si>
    <t>ADMINISTRATIVO</t>
  </si>
  <si>
    <t>7.5.3</t>
  </si>
  <si>
    <t>INTEGRACIÓN DE NC</t>
  </si>
  <si>
    <t>5..5.1</t>
  </si>
  <si>
    <t>RESULTADO PONDERADO</t>
  </si>
  <si>
    <r>
      <t xml:space="preserve">¿En caso de que se haya presentado algún siniestro en la farmacia se muestran evidencias de que se cumplió de manera oportuna con toda la documentación requerida tanto por </t>
    </r>
    <r>
      <rPr>
        <i/>
        <sz val="10"/>
        <color theme="1"/>
        <rFont val="Garamond"/>
        <family val="1"/>
      </rPr>
      <t xml:space="preserve">Colaboradores </t>
    </r>
    <r>
      <rPr>
        <sz val="10"/>
        <color theme="1"/>
        <rFont val="Garamond"/>
        <family val="1"/>
      </rPr>
      <t>de la empresa como por instituciones gubernamentales?</t>
    </r>
  </si>
  <si>
    <r>
      <t xml:space="preserve">¿El Gerente de Farmacias y el personal a su cargo conocen y se muestran evidencias de que apliquen los </t>
    </r>
    <r>
      <rPr>
        <b/>
        <sz val="10"/>
        <color theme="1"/>
        <rFont val="Garamond"/>
        <family val="1"/>
      </rPr>
      <t xml:space="preserve">protocolos de servicio </t>
    </r>
    <r>
      <rPr>
        <sz val="10"/>
        <color theme="1"/>
        <rFont val="Garamond"/>
        <family val="1"/>
      </rPr>
      <t>al cliente?</t>
    </r>
  </si>
  <si>
    <r>
      <t xml:space="preserve">¿El personal de Farmacias incluyendo al Gerente conoce los procedimientos de </t>
    </r>
    <r>
      <rPr>
        <b/>
        <sz val="10"/>
        <color theme="1"/>
        <rFont val="Garamond"/>
        <family val="1"/>
      </rPr>
      <t>Devolución del Clientes</t>
    </r>
    <r>
      <rPr>
        <sz val="10"/>
        <color theme="1"/>
        <rFont val="Garamond"/>
        <family val="1"/>
      </rPr>
      <t xml:space="preserve"> y éste se aplica de acuerdo a lo documentado en los Procedimientos Normalizados de Operación?</t>
    </r>
  </si>
  <si>
    <r>
      <t xml:space="preserve">¿El personal de Farmacia incluyendo al Gerente muestra evidencias de conocer los procedimientos de </t>
    </r>
    <r>
      <rPr>
        <b/>
        <sz val="10"/>
        <color theme="1"/>
        <rFont val="Garamond"/>
        <family val="1"/>
      </rPr>
      <t>Venta de insumos para la salud</t>
    </r>
    <r>
      <rPr>
        <sz val="10"/>
        <color theme="1"/>
        <rFont val="Garamond"/>
        <family val="1"/>
      </rPr>
      <t xml:space="preserve"> y los aplican conforme a lo documentado en los Procedimientos Normalizados de Operación?</t>
    </r>
  </si>
  <si>
    <r>
      <t xml:space="preserve">¿El personal de Farmacia incluyendo al Gerente muestra evidencia de realizar el procedimiento para </t>
    </r>
    <r>
      <rPr>
        <b/>
        <sz val="10"/>
        <color theme="1"/>
        <rFont val="Garamond"/>
        <family val="1"/>
      </rPr>
      <t>Traspaso y reserva de productos</t>
    </r>
    <r>
      <rPr>
        <sz val="10"/>
        <color theme="1"/>
        <rFont val="Garamond"/>
        <family val="1"/>
      </rPr>
      <t xml:space="preserve"> conforme a los Procedimientos Normalizados de Operación?</t>
    </r>
  </si>
  <si>
    <r>
      <t xml:space="preserve">¿El Gerente de Farmacia y/o personal responsable conoce los procedimientos para realizar el </t>
    </r>
    <r>
      <rPr>
        <b/>
        <sz val="10"/>
        <color theme="1"/>
        <rFont val="Garamond"/>
        <family val="1"/>
      </rPr>
      <t>pedido al almacén y a proveedores</t>
    </r>
    <r>
      <rPr>
        <sz val="10"/>
        <color theme="1"/>
        <rFont val="Garamond"/>
        <family val="1"/>
      </rPr>
      <t xml:space="preserve"> y lo realiza conforme a lo documentado en los Procedimientos Normalizados de Operación? </t>
    </r>
  </si>
  <si>
    <r>
      <t xml:space="preserve">¿El personal de Farmacias incluyendo al Gerente efectúa la </t>
    </r>
    <r>
      <rPr>
        <b/>
        <sz val="10"/>
        <color theme="1"/>
        <rFont val="Garamond"/>
        <family val="1"/>
      </rPr>
      <t>recepción de mercancías</t>
    </r>
    <r>
      <rPr>
        <sz val="10"/>
        <color theme="1"/>
        <rFont val="Garamond"/>
        <family val="1"/>
      </rPr>
      <t xml:space="preserve"> conforme al procedimiento documentado y se muestran evidencias de ello?</t>
    </r>
  </si>
  <si>
    <r>
      <t xml:space="preserve">¿El Gerente de Farmacia presenta evidencias de que realice el procedimiento para </t>
    </r>
    <r>
      <rPr>
        <b/>
        <sz val="10"/>
        <color theme="1"/>
        <rFont val="Garamond"/>
        <family val="1"/>
      </rPr>
      <t>Devoluciones al Proveedor</t>
    </r>
    <r>
      <rPr>
        <sz val="10"/>
        <color theme="1"/>
        <rFont val="Garamond"/>
        <family val="1"/>
      </rPr>
      <t xml:space="preserve"> tal y como está documentado en los Procedimientos Normalizados de Operación?</t>
    </r>
  </si>
  <si>
    <r>
      <t xml:space="preserve">¿El personal de Farmacias incluyendo al Gerente realiza de manera sistemática el conteo de las cuatro ubicaciones diarias a como lo establece la </t>
    </r>
    <r>
      <rPr>
        <b/>
        <sz val="10"/>
        <color theme="1"/>
        <rFont val="Garamond"/>
        <family val="1"/>
      </rPr>
      <t xml:space="preserve">política de cero faltantes en inventario </t>
    </r>
    <r>
      <rPr>
        <sz val="10"/>
        <color theme="1"/>
        <rFont val="Garamond"/>
        <family val="1"/>
      </rPr>
      <t>y presenta evidencias de tener bajo control los niveles de inventario?</t>
    </r>
  </si>
  <si>
    <t>¿Se muestran evidencias en la Farmacia de que el termómetro utilizado para la medición de la temperatura es periódicamente comparado con el equipo “patrón” y se tienen registros de ello?</t>
  </si>
  <si>
    <t>Tipo de NC</t>
  </si>
  <si>
    <t>PORCENTAJE DE CUMPLIMIENTO</t>
  </si>
  <si>
    <t>OBSERVACIONES</t>
  </si>
  <si>
    <t>NC-SGC-Clave del auditor</t>
  </si>
  <si>
    <t>NC-AOP-Clave del auditor</t>
  </si>
  <si>
    <t>NC-VTA-Clave del auditor</t>
  </si>
  <si>
    <t>NC-ACI-Clace del auditor</t>
  </si>
  <si>
    <t>NC-PCM-Clave del auditor</t>
  </si>
  <si>
    <t>NC-ADM-Clave del auditor</t>
  </si>
  <si>
    <t>CENTRO DE COSTOS:</t>
  </si>
  <si>
    <t>FECHA:</t>
  </si>
  <si>
    <t xml:space="preserve">SELECCIONE EL ALCANCE:          </t>
  </si>
  <si>
    <t xml:space="preserve">NOMBRE DE LA SUCURSAL:          </t>
  </si>
  <si>
    <t xml:space="preserve">NOMBRE AUDITOR:          </t>
  </si>
  <si>
    <t>AUDITORÍA TOTAL</t>
  </si>
  <si>
    <t>AUDITORÍA DIRIGIDA</t>
  </si>
  <si>
    <t>AUDITORÍA PARCIAL</t>
  </si>
</sst>
</file>

<file path=xl/styles.xml><?xml version="1.0" encoding="utf-8"?>
<styleSheet xmlns="http://schemas.openxmlformats.org/spreadsheetml/2006/main">
  <fonts count="18">
    <font>
      <sz val="11"/>
      <color theme="1"/>
      <name val="Calibri"/>
      <family val="2"/>
      <scheme val="minor"/>
    </font>
    <font>
      <sz val="9"/>
      <color theme="1"/>
      <name val="Garamond"/>
      <family val="1"/>
    </font>
    <font>
      <sz val="10"/>
      <color theme="1"/>
      <name val="Garamond"/>
      <family val="1"/>
    </font>
    <font>
      <sz val="2"/>
      <color theme="1"/>
      <name val="Garamond"/>
      <family val="1"/>
    </font>
    <font>
      <i/>
      <sz val="9"/>
      <color theme="1"/>
      <name val="Garamond"/>
      <family val="1"/>
    </font>
    <font>
      <sz val="9"/>
      <color theme="1"/>
      <name val="Calibri"/>
      <family val="2"/>
      <scheme val="minor"/>
    </font>
    <font>
      <sz val="10"/>
      <color theme="1"/>
      <name val="Calibri"/>
      <family val="2"/>
      <scheme val="minor"/>
    </font>
    <font>
      <sz val="11"/>
      <color theme="1"/>
      <name val="Calibri"/>
      <family val="2"/>
      <scheme val="minor"/>
    </font>
    <font>
      <b/>
      <sz val="12"/>
      <color theme="0"/>
      <name val="Garamond"/>
      <family val="1"/>
    </font>
    <font>
      <b/>
      <sz val="10"/>
      <color theme="1"/>
      <name val="Garamond"/>
      <family val="1"/>
    </font>
    <font>
      <i/>
      <sz val="10"/>
      <color theme="1"/>
      <name val="Garamond"/>
      <family val="1"/>
    </font>
    <font>
      <b/>
      <sz val="12"/>
      <color theme="1"/>
      <name val="Garamond"/>
      <family val="1"/>
    </font>
    <font>
      <b/>
      <sz val="10"/>
      <name val="Garamond"/>
      <family val="1"/>
    </font>
    <font>
      <b/>
      <sz val="12"/>
      <name val="Garamond"/>
      <family val="1"/>
    </font>
    <font>
      <sz val="12"/>
      <color theme="1"/>
      <name val="Garamond"/>
      <family val="1"/>
    </font>
    <font>
      <sz val="13"/>
      <color theme="1"/>
      <name val="Garamond"/>
      <family val="1"/>
    </font>
    <font>
      <b/>
      <sz val="13"/>
      <color theme="1"/>
      <name val="Garamond"/>
      <family val="1"/>
    </font>
    <font>
      <sz val="8"/>
      <name val="Tahoma"/>
      <family val="2"/>
    </font>
  </fonts>
  <fills count="12">
    <fill>
      <patternFill patternType="none"/>
    </fill>
    <fill>
      <patternFill patternType="gray125"/>
    </fill>
    <fill>
      <patternFill patternType="solid">
        <fgColor theme="1" tint="0.499984740745262"/>
        <bgColor indexed="64"/>
      </patternFill>
    </fill>
    <fill>
      <patternFill patternType="gray125">
        <bgColor rgb="FFDFDFDF"/>
      </patternFill>
    </fill>
    <fill>
      <patternFill patternType="solid">
        <fgColor rgb="FFD9D9D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2" tint="-0.74999237037263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78">
    <xf numFmtId="0" fontId="0" fillId="0" borderId="0" xfId="0"/>
    <xf numFmtId="0" fontId="1" fillId="0" borderId="0" xfId="0" applyFont="1" applyAlignment="1">
      <alignment vertical="top" wrapText="1"/>
    </xf>
    <xf numFmtId="0" fontId="1" fillId="0" borderId="0" xfId="0" applyFont="1" applyAlignment="1">
      <alignment horizontal="justify" vertical="top" wrapText="1"/>
    </xf>
    <xf numFmtId="0" fontId="2" fillId="0" borderId="2" xfId="0" applyFont="1" applyBorder="1" applyAlignment="1">
      <alignment horizontal="right" wrapText="1"/>
    </xf>
    <xf numFmtId="0" fontId="3" fillId="3" borderId="0" xfId="0" applyFont="1" applyFill="1" applyAlignment="1">
      <alignment vertical="top" wrapText="1"/>
    </xf>
    <xf numFmtId="0" fontId="3" fillId="3" borderId="0" xfId="0" applyFont="1" applyFill="1" applyAlignment="1">
      <alignment horizontal="justify" vertical="top" wrapText="1"/>
    </xf>
    <xf numFmtId="0" fontId="3" fillId="3" borderId="2" xfId="0" applyFont="1" applyFill="1" applyBorder="1" applyAlignment="1">
      <alignment horizontal="right" wrapText="1"/>
    </xf>
    <xf numFmtId="0" fontId="1" fillId="3" borderId="0" xfId="0" applyFont="1" applyFill="1" applyAlignment="1">
      <alignment vertical="top" wrapText="1"/>
    </xf>
    <xf numFmtId="0" fontId="1" fillId="3" borderId="0" xfId="0" applyFont="1" applyFill="1" applyAlignment="1">
      <alignment horizontal="justify" vertical="top" wrapText="1"/>
    </xf>
    <xf numFmtId="0" fontId="2" fillId="3" borderId="2" xfId="0" applyFont="1" applyFill="1" applyBorder="1" applyAlignment="1">
      <alignment horizontal="right" wrapText="1"/>
    </xf>
    <xf numFmtId="0" fontId="1" fillId="4" borderId="0" xfId="0" applyFont="1" applyFill="1" applyAlignment="1">
      <alignment vertical="top" wrapText="1"/>
    </xf>
    <xf numFmtId="0" fontId="1" fillId="4" borderId="0" xfId="0" applyFont="1" applyFill="1" applyAlignment="1">
      <alignment horizontal="justify" vertical="top" wrapText="1"/>
    </xf>
    <xf numFmtId="0" fontId="2" fillId="4" borderId="2" xfId="0" applyFont="1" applyFill="1" applyBorder="1" applyAlignment="1">
      <alignment horizontal="right" wrapText="1"/>
    </xf>
    <xf numFmtId="0" fontId="1" fillId="4" borderId="3" xfId="0" applyFont="1" applyFill="1" applyBorder="1" applyAlignment="1">
      <alignment vertical="top" wrapText="1"/>
    </xf>
    <xf numFmtId="0" fontId="1" fillId="4" borderId="3" xfId="0" applyFont="1" applyFill="1" applyBorder="1" applyAlignment="1">
      <alignment horizontal="justify" vertical="top" wrapText="1"/>
    </xf>
    <xf numFmtId="0" fontId="2" fillId="4" borderId="4" xfId="0" applyFont="1" applyFill="1" applyBorder="1" applyAlignment="1">
      <alignment horizontal="right" wrapText="1"/>
    </xf>
    <xf numFmtId="0" fontId="2" fillId="0"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11" borderId="0" xfId="0" applyFont="1" applyFill="1"/>
    <xf numFmtId="0" fontId="11" fillId="11" borderId="0" xfId="0" applyFont="1" applyFill="1" applyAlignment="1">
      <alignment horizontal="center" vertical="center"/>
    </xf>
    <xf numFmtId="0" fontId="6" fillId="11" borderId="0" xfId="0" applyFont="1" applyFill="1"/>
    <xf numFmtId="0" fontId="6" fillId="11" borderId="0" xfId="0" applyFont="1" applyFill="1" applyAlignment="1">
      <alignment horizontal="center" vertical="center"/>
    </xf>
    <xf numFmtId="0" fontId="6" fillId="11" borderId="0" xfId="0" applyFont="1" applyFill="1" applyAlignment="1">
      <alignment horizontal="center"/>
    </xf>
    <xf numFmtId="0" fontId="5" fillId="11" borderId="0" xfId="0" applyFont="1" applyFill="1" applyAlignment="1">
      <alignment horizontal="center" vertical="center"/>
    </xf>
    <xf numFmtId="0" fontId="5" fillId="11" borderId="0" xfId="0" applyFont="1" applyFill="1" applyAlignment="1">
      <alignment horizontal="center"/>
    </xf>
    <xf numFmtId="0" fontId="2" fillId="0" borderId="0" xfId="0" applyFont="1" applyFill="1" applyBorder="1" applyAlignment="1">
      <alignment horizontal="justify" vertical="center" wrapText="1"/>
    </xf>
    <xf numFmtId="0" fontId="2" fillId="0" borderId="0" xfId="0" applyFont="1" applyBorder="1"/>
    <xf numFmtId="0" fontId="2" fillId="0" borderId="0" xfId="0" applyFont="1" applyBorder="1" applyAlignment="1">
      <alignment horizontal="center" vertical="center"/>
    </xf>
    <xf numFmtId="0" fontId="6" fillId="0" borderId="0" xfId="0" applyFont="1" applyBorder="1"/>
    <xf numFmtId="0" fontId="6" fillId="0" borderId="0" xfId="0" applyFont="1" applyBorder="1" applyAlignment="1">
      <alignment horizontal="center" vertical="center"/>
    </xf>
    <xf numFmtId="0" fontId="6" fillId="0" borderId="0" xfId="0" applyFont="1" applyBorder="1" applyAlignment="1">
      <alignment horizontal="center"/>
    </xf>
    <xf numFmtId="0" fontId="9" fillId="0" borderId="0" xfId="0" applyFont="1" applyBorder="1" applyAlignment="1">
      <alignment horizontal="center" vertical="center"/>
    </xf>
    <xf numFmtId="10" fontId="11" fillId="11" borderId="0" xfId="1" applyNumberFormat="1" applyFont="1" applyFill="1" applyAlignment="1">
      <alignment horizontal="center" vertical="center"/>
    </xf>
    <xf numFmtId="0" fontId="11" fillId="11" borderId="0" xfId="0" applyFont="1" applyFill="1" applyAlignment="1">
      <alignment horizontal="center" vertical="center" wrapText="1"/>
    </xf>
    <xf numFmtId="0" fontId="11"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14" fillId="0" borderId="0"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left" vertical="center"/>
    </xf>
    <xf numFmtId="0" fontId="9" fillId="7"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16" fillId="0" borderId="0" xfId="0"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horizontal="center"/>
    </xf>
    <xf numFmtId="0" fontId="15" fillId="0" borderId="0" xfId="0" applyFont="1" applyFill="1" applyBorder="1" applyAlignment="1">
      <alignment vertical="center"/>
    </xf>
    <xf numFmtId="0" fontId="15" fillId="0" borderId="0" xfId="0" applyFont="1" applyFill="1" applyBorder="1" applyAlignment="1"/>
    <xf numFmtId="0" fontId="5" fillId="0" borderId="0" xfId="0" applyFont="1" applyBorder="1"/>
    <xf numFmtId="10" fontId="13" fillId="0" borderId="0" xfId="1" applyNumberFormat="1" applyFont="1" applyBorder="1" applyAlignment="1" applyProtection="1">
      <alignment horizontal="center"/>
      <protection hidden="1"/>
    </xf>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0" borderId="11" xfId="0" applyFont="1" applyBorder="1" applyAlignment="1" applyProtection="1">
      <alignment horizontal="center" vertical="center"/>
      <protection hidden="1"/>
    </xf>
    <xf numFmtId="0" fontId="11" fillId="0" borderId="8"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0" xfId="0" applyFont="1" applyBorder="1" applyAlignment="1">
      <alignment horizontal="center"/>
    </xf>
    <xf numFmtId="0" fontId="15" fillId="0" borderId="13" xfId="0" applyFont="1" applyFill="1" applyBorder="1" applyAlignment="1">
      <alignment horizontal="center" vertical="center"/>
    </xf>
    <xf numFmtId="14" fontId="15" fillId="0" borderId="14" xfId="0" applyNumberFormat="1"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cellXfs>
  <cellStyles count="2">
    <cellStyle name="Normal" xfId="0" builtinId="0"/>
    <cellStyle name="Porcentual" xfId="1" builtinId="5"/>
  </cellStyles>
  <dxfs count="18">
    <dxf>
      <font>
        <b/>
        <i val="0"/>
      </font>
      <fill>
        <patternFill>
          <bgColor rgb="FFFF0000"/>
        </patternFill>
      </fill>
    </dxf>
    <dxf>
      <font>
        <b/>
        <i val="0"/>
      </font>
      <fill>
        <patternFill>
          <bgColor rgb="FFFFFF00"/>
        </patternFill>
      </fill>
    </dxf>
    <dxf>
      <font>
        <b/>
        <i val="0"/>
      </font>
      <fill>
        <patternFill>
          <bgColor rgb="FF66FF66"/>
        </patternFill>
      </fill>
    </dxf>
    <dxf>
      <font>
        <b/>
        <i val="0"/>
      </font>
      <fill>
        <patternFill>
          <bgColor rgb="FFFF0000"/>
        </patternFill>
      </fill>
    </dxf>
    <dxf>
      <font>
        <b/>
        <i val="0"/>
      </font>
      <fill>
        <patternFill>
          <bgColor rgb="FFFFFF00"/>
        </patternFill>
      </fill>
    </dxf>
    <dxf>
      <font>
        <b/>
        <i val="0"/>
      </font>
      <fill>
        <patternFill>
          <bgColor rgb="FF66FF66"/>
        </patternFill>
      </fill>
    </dxf>
    <dxf>
      <font>
        <b/>
        <i val="0"/>
      </font>
      <fill>
        <patternFill>
          <bgColor rgb="FFFF0000"/>
        </patternFill>
      </fill>
    </dxf>
    <dxf>
      <font>
        <b/>
        <i val="0"/>
      </font>
      <fill>
        <patternFill>
          <bgColor rgb="FFFFFF00"/>
        </patternFill>
      </fill>
    </dxf>
    <dxf>
      <font>
        <b/>
        <i val="0"/>
      </font>
      <fill>
        <patternFill>
          <bgColor rgb="FF66FF66"/>
        </patternFill>
      </fill>
    </dxf>
    <dxf>
      <font>
        <b/>
        <i val="0"/>
      </font>
      <fill>
        <patternFill>
          <bgColor rgb="FFFF0000"/>
        </patternFill>
      </fill>
    </dxf>
    <dxf>
      <font>
        <b/>
        <i val="0"/>
      </font>
      <fill>
        <patternFill>
          <bgColor rgb="FFFFFF00"/>
        </patternFill>
      </fill>
    </dxf>
    <dxf>
      <font>
        <b/>
        <i val="0"/>
      </font>
      <fill>
        <patternFill>
          <bgColor rgb="FF66FF66"/>
        </patternFill>
      </fill>
    </dxf>
    <dxf>
      <font>
        <b/>
        <i val="0"/>
      </font>
      <fill>
        <patternFill>
          <bgColor rgb="FFFF0000"/>
        </patternFill>
      </fill>
    </dxf>
    <dxf>
      <font>
        <b/>
        <i val="0"/>
      </font>
      <fill>
        <patternFill>
          <bgColor rgb="FFFFFF00"/>
        </patternFill>
      </fill>
    </dxf>
    <dxf>
      <font>
        <b/>
        <i val="0"/>
      </font>
      <fill>
        <patternFill>
          <bgColor rgb="FF66FF66"/>
        </patternFill>
      </fill>
    </dxf>
    <dxf>
      <font>
        <b/>
        <i val="0"/>
        <color auto="1"/>
      </font>
      <fill>
        <patternFill>
          <bgColor rgb="FF66FF66"/>
        </patternFill>
      </fill>
    </dxf>
    <dxf>
      <font>
        <b/>
        <i val="0"/>
      </font>
      <fill>
        <patternFill>
          <bgColor rgb="FFFFFF00"/>
        </patternFill>
      </fill>
    </dxf>
    <dxf>
      <font>
        <b/>
        <i val="0"/>
      </font>
      <fill>
        <patternFill>
          <bgColor rgb="FFFF0000"/>
        </patternFill>
      </fill>
    </dxf>
  </dxfs>
  <tableStyles count="0" defaultTableStyle="TableStyleMedium9" defaultPivotStyle="PivotStyleLight16"/>
  <colors>
    <mruColors>
      <color rgb="FF0000FF"/>
      <color rgb="FF66FF66"/>
      <color rgb="FF00FF00"/>
      <color rgb="FFFFFF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1543050</xdr:colOff>
      <xdr:row>10</xdr:row>
      <xdr:rowOff>57150</xdr:rowOff>
    </xdr:from>
    <xdr:to>
      <xdr:col>2</xdr:col>
      <xdr:colOff>1866900</xdr:colOff>
      <xdr:row>11</xdr:row>
      <xdr:rowOff>0</xdr:rowOff>
    </xdr:to>
    <xdr:sp macro="" textlink="">
      <xdr:nvSpPr>
        <xdr:cNvPr id="3" name="2 Rectángulo"/>
        <xdr:cNvSpPr/>
      </xdr:nvSpPr>
      <xdr:spPr>
        <a:xfrm>
          <a:off x="7753350" y="2152650"/>
          <a:ext cx="32385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lang="es-MX" sz="1100"/>
        </a:p>
      </xdr:txBody>
    </xdr:sp>
    <xdr:clientData/>
  </xdr:twoCellAnchor>
  <xdr:twoCellAnchor editAs="oneCell">
    <xdr:from>
      <xdr:col>0</xdr:col>
      <xdr:colOff>15876</xdr:colOff>
      <xdr:row>0</xdr:row>
      <xdr:rowOff>15880</xdr:rowOff>
    </xdr:from>
    <xdr:to>
      <xdr:col>9</xdr:col>
      <xdr:colOff>1365250</xdr:colOff>
      <xdr:row>9</xdr:row>
      <xdr:rowOff>130175</xdr:rowOff>
    </xdr:to>
    <xdr:pic>
      <xdr:nvPicPr>
        <xdr:cNvPr id="4" name="3 Imagen" descr="encabezado.jpg"/>
        <xdr:cNvPicPr>
          <a:picLocks noChangeAspect="1"/>
        </xdr:cNvPicPr>
      </xdr:nvPicPr>
      <xdr:blipFill>
        <a:blip xmlns:r="http://schemas.openxmlformats.org/officeDocument/2006/relationships" r:embed="rId1" cstate="print"/>
        <a:stretch>
          <a:fillRect/>
        </a:stretch>
      </xdr:blipFill>
      <xdr:spPr>
        <a:xfrm>
          <a:off x="15876" y="15880"/>
          <a:ext cx="22717124" cy="1971670"/>
        </a:xfrm>
        <a:prstGeom prst="rect">
          <a:avLst/>
        </a:prstGeom>
      </xdr:spPr>
    </xdr:pic>
    <xdr:clientData/>
  </xdr:twoCellAnchor>
  <xdr:twoCellAnchor>
    <xdr:from>
      <xdr:col>5</xdr:col>
      <xdr:colOff>1123950</xdr:colOff>
      <xdr:row>10</xdr:row>
      <xdr:rowOff>57150</xdr:rowOff>
    </xdr:from>
    <xdr:to>
      <xdr:col>5</xdr:col>
      <xdr:colOff>1447800</xdr:colOff>
      <xdr:row>11</xdr:row>
      <xdr:rowOff>0</xdr:rowOff>
    </xdr:to>
    <xdr:sp macro="" textlink="">
      <xdr:nvSpPr>
        <xdr:cNvPr id="5" name="4 Rectángulo"/>
        <xdr:cNvSpPr/>
      </xdr:nvSpPr>
      <xdr:spPr>
        <a:xfrm>
          <a:off x="12230100" y="2152650"/>
          <a:ext cx="32385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lang="es-MX" sz="1100"/>
        </a:p>
      </xdr:txBody>
    </xdr:sp>
    <xdr:clientData/>
  </xdr:twoCellAnchor>
  <xdr:twoCellAnchor>
    <xdr:from>
      <xdr:col>7</xdr:col>
      <xdr:colOff>3162300</xdr:colOff>
      <xdr:row>10</xdr:row>
      <xdr:rowOff>38100</xdr:rowOff>
    </xdr:from>
    <xdr:to>
      <xdr:col>7</xdr:col>
      <xdr:colOff>3486150</xdr:colOff>
      <xdr:row>10</xdr:row>
      <xdr:rowOff>285750</xdr:rowOff>
    </xdr:to>
    <xdr:sp macro="" textlink="">
      <xdr:nvSpPr>
        <xdr:cNvPr id="6" name="5 Rectángulo"/>
        <xdr:cNvSpPr/>
      </xdr:nvSpPr>
      <xdr:spPr>
        <a:xfrm>
          <a:off x="17449800" y="2133600"/>
          <a:ext cx="323850" cy="247650"/>
        </a:xfrm>
        <a:prstGeom prst="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1"/>
  <dimension ref="A1:L66"/>
  <sheetViews>
    <sheetView showGridLines="0" tabSelected="1" view="pageBreakPreview" zoomScale="60" zoomScaleNormal="50" workbookViewId="0">
      <pane ySplit="15" topLeftCell="A16" activePane="bottomLeft" state="frozen"/>
      <selection pane="bottomLeft" activeCell="A12" sqref="A12"/>
    </sheetView>
  </sheetViews>
  <sheetFormatPr baseColWidth="10" defaultRowHeight="15.75"/>
  <cols>
    <col min="1" max="1" width="20.42578125" style="26" customWidth="1"/>
    <col min="2" max="2" width="72.5703125" style="26" customWidth="1"/>
    <col min="3" max="3" width="28.5703125" style="26" customWidth="1"/>
    <col min="4" max="4" width="22.28515625" style="31" customWidth="1"/>
    <col min="5" max="5" width="22.42578125" style="32" customWidth="1"/>
    <col min="6" max="6" width="22.42578125" style="26" customWidth="1"/>
    <col min="7" max="7" width="25" style="26" customWidth="1"/>
    <col min="8" max="8" width="78.42578125" style="26" customWidth="1"/>
    <col min="9" max="9" width="28.42578125" style="26" customWidth="1"/>
    <col min="10" max="10" width="21.28515625" style="26" customWidth="1"/>
    <col min="11" max="11" width="11.42578125" style="26"/>
    <col min="12" max="12" width="11.7109375" style="27" hidden="1" customWidth="1"/>
    <col min="13" max="16384" width="11.42578125" style="26"/>
  </cols>
  <sheetData>
    <row r="1" spans="1:10">
      <c r="A1" s="54"/>
      <c r="B1" s="54"/>
      <c r="C1" s="54"/>
      <c r="D1" s="55"/>
      <c r="E1" s="56"/>
      <c r="F1" s="54"/>
      <c r="G1" s="54"/>
      <c r="H1" s="54"/>
      <c r="I1" s="54"/>
      <c r="J1" s="54"/>
    </row>
    <row r="2" spans="1:10">
      <c r="A2" s="54"/>
      <c r="B2" s="54"/>
      <c r="C2" s="54"/>
      <c r="D2" s="55"/>
      <c r="E2" s="56"/>
      <c r="F2" s="54"/>
      <c r="G2" s="54"/>
      <c r="H2" s="54"/>
      <c r="I2" s="54"/>
      <c r="J2" s="54"/>
    </row>
    <row r="3" spans="1:10">
      <c r="A3" s="54"/>
      <c r="B3" s="54"/>
      <c r="C3" s="54"/>
      <c r="D3" s="55"/>
      <c r="E3" s="56"/>
      <c r="F3" s="54"/>
      <c r="G3" s="54"/>
      <c r="H3" s="54"/>
      <c r="I3" s="54"/>
      <c r="J3" s="54"/>
    </row>
    <row r="4" spans="1:10">
      <c r="A4" s="54"/>
      <c r="B4" s="54"/>
      <c r="C4" s="54"/>
      <c r="D4" s="55"/>
      <c r="E4" s="56"/>
      <c r="F4" s="54"/>
      <c r="G4" s="54"/>
      <c r="H4" s="54"/>
      <c r="I4" s="54"/>
      <c r="J4" s="54"/>
    </row>
    <row r="5" spans="1:10">
      <c r="A5" s="54"/>
      <c r="B5" s="54"/>
      <c r="C5" s="54"/>
      <c r="D5" s="55"/>
      <c r="E5" s="56"/>
      <c r="F5" s="54"/>
      <c r="G5" s="54"/>
      <c r="H5" s="54"/>
      <c r="I5" s="54"/>
      <c r="J5" s="54"/>
    </row>
    <row r="6" spans="1:10">
      <c r="A6" s="54"/>
      <c r="B6" s="54"/>
      <c r="C6" s="54"/>
      <c r="D6" s="55"/>
      <c r="E6" s="56"/>
      <c r="F6" s="54"/>
      <c r="G6" s="54"/>
      <c r="H6" s="54"/>
      <c r="I6" s="54"/>
      <c r="J6" s="54"/>
    </row>
    <row r="7" spans="1:10">
      <c r="A7" s="54"/>
      <c r="B7" s="54"/>
      <c r="C7" s="54"/>
      <c r="D7" s="55"/>
      <c r="E7" s="56"/>
      <c r="F7" s="54"/>
      <c r="G7" s="54"/>
      <c r="H7" s="54"/>
      <c r="I7" s="54"/>
      <c r="J7" s="54"/>
    </row>
    <row r="8" spans="1:10">
      <c r="A8" s="54"/>
      <c r="B8" s="54"/>
      <c r="C8" s="54"/>
      <c r="D8" s="55"/>
      <c r="E8" s="56"/>
      <c r="F8" s="54"/>
      <c r="G8" s="54"/>
      <c r="H8" s="54"/>
      <c r="I8" s="54"/>
      <c r="J8" s="54"/>
    </row>
    <row r="9" spans="1:10">
      <c r="A9" s="54"/>
      <c r="B9" s="54"/>
      <c r="C9" s="54"/>
      <c r="D9" s="55"/>
      <c r="E9" s="56"/>
      <c r="F9" s="54"/>
      <c r="G9" s="54"/>
      <c r="H9" s="54"/>
      <c r="I9" s="54"/>
      <c r="J9" s="54"/>
    </row>
    <row r="10" spans="1:10">
      <c r="A10" s="54"/>
      <c r="B10" s="54"/>
      <c r="C10" s="54"/>
      <c r="D10" s="55"/>
      <c r="E10" s="56"/>
      <c r="F10" s="54"/>
      <c r="G10" s="54"/>
      <c r="H10" s="54"/>
      <c r="I10" s="54"/>
      <c r="J10" s="54"/>
    </row>
    <row r="11" spans="1:10" ht="24" customHeight="1">
      <c r="A11" s="57"/>
      <c r="B11" s="58" t="s">
        <v>104</v>
      </c>
      <c r="C11" s="45"/>
      <c r="D11" s="47" t="s">
        <v>107</v>
      </c>
      <c r="E11" s="59"/>
      <c r="F11" s="59"/>
      <c r="G11" s="46" t="s">
        <v>109</v>
      </c>
      <c r="H11" s="45" t="s">
        <v>108</v>
      </c>
      <c r="I11" s="46"/>
      <c r="J11" s="46"/>
    </row>
    <row r="12" spans="1:10" ht="24" customHeight="1">
      <c r="A12" s="60"/>
      <c r="B12" s="58" t="s">
        <v>105</v>
      </c>
      <c r="C12" s="76"/>
      <c r="D12" s="76"/>
      <c r="E12" s="76"/>
      <c r="F12" s="76"/>
      <c r="G12" s="46"/>
      <c r="H12" s="58" t="s">
        <v>102</v>
      </c>
      <c r="I12" s="74"/>
      <c r="J12" s="46"/>
    </row>
    <row r="13" spans="1:10" ht="24" customHeight="1">
      <c r="A13" s="61"/>
      <c r="B13" s="58" t="s">
        <v>106</v>
      </c>
      <c r="C13" s="77"/>
      <c r="D13" s="77"/>
      <c r="E13" s="77"/>
      <c r="F13" s="77"/>
      <c r="G13" s="46"/>
      <c r="H13" s="58" t="s">
        <v>103</v>
      </c>
      <c r="I13" s="75"/>
      <c r="J13" s="46"/>
    </row>
    <row r="14" spans="1:10">
      <c r="A14" s="54"/>
      <c r="B14" s="54"/>
      <c r="C14" s="54"/>
      <c r="D14" s="55"/>
      <c r="E14" s="56"/>
      <c r="F14" s="54"/>
      <c r="G14" s="54"/>
      <c r="H14" s="54"/>
      <c r="I14" s="54"/>
      <c r="J14" s="54"/>
    </row>
    <row r="15" spans="1:10" ht="32.25" thickBot="1">
      <c r="A15" s="64" t="s">
        <v>45</v>
      </c>
      <c r="B15" s="64" t="s">
        <v>25</v>
      </c>
      <c r="C15" s="64" t="s">
        <v>26</v>
      </c>
      <c r="D15" s="65" t="s">
        <v>27</v>
      </c>
      <c r="E15" s="65" t="s">
        <v>51</v>
      </c>
      <c r="F15" s="65" t="s">
        <v>52</v>
      </c>
      <c r="G15" s="66" t="s">
        <v>82</v>
      </c>
      <c r="H15" s="67" t="s">
        <v>95</v>
      </c>
      <c r="I15" s="68" t="s">
        <v>80</v>
      </c>
      <c r="J15" s="69" t="s">
        <v>93</v>
      </c>
    </row>
    <row r="16" spans="1:10" ht="42" customHeight="1">
      <c r="A16" s="17" t="s">
        <v>46</v>
      </c>
      <c r="B16" s="18" t="s">
        <v>0</v>
      </c>
      <c r="C16" s="19" t="s">
        <v>22</v>
      </c>
      <c r="D16" s="17" t="s">
        <v>1</v>
      </c>
      <c r="E16" s="17">
        <v>10</v>
      </c>
      <c r="F16" s="17"/>
      <c r="G16" s="43">
        <f>(F16*E16)/100</f>
        <v>0</v>
      </c>
      <c r="H16" s="44"/>
      <c r="I16" s="48" t="s">
        <v>96</v>
      </c>
      <c r="J16" s="70">
        <f>IF($L$20=0,,IF($L$20&lt;=50.99%,"MAYOR",IF($L$20&lt;=75.99%,"MENOR",IF($L$20&lt;=100%,"OBSERVACIÓN",))))</f>
        <v>0</v>
      </c>
    </row>
    <row r="17" spans="1:12" ht="42" customHeight="1">
      <c r="A17" s="20" t="s">
        <v>46</v>
      </c>
      <c r="B17" s="21" t="s">
        <v>2</v>
      </c>
      <c r="C17" s="22" t="s">
        <v>22</v>
      </c>
      <c r="D17" s="20" t="s">
        <v>3</v>
      </c>
      <c r="E17" s="20">
        <v>5</v>
      </c>
      <c r="F17" s="20"/>
      <c r="G17" s="43">
        <f t="shared" ref="G17:G62" si="0">(F17*E17)/100</f>
        <v>0</v>
      </c>
      <c r="H17" s="44"/>
      <c r="I17" s="48" t="s">
        <v>96</v>
      </c>
      <c r="J17" s="71"/>
    </row>
    <row r="18" spans="1:12" ht="42" customHeight="1">
      <c r="A18" s="20" t="s">
        <v>46</v>
      </c>
      <c r="B18" s="21" t="s">
        <v>4</v>
      </c>
      <c r="C18" s="22" t="s">
        <v>23</v>
      </c>
      <c r="D18" s="20" t="s">
        <v>5</v>
      </c>
      <c r="E18" s="20">
        <v>15</v>
      </c>
      <c r="F18" s="20"/>
      <c r="G18" s="43">
        <f t="shared" si="0"/>
        <v>0</v>
      </c>
      <c r="H18" s="44"/>
      <c r="I18" s="48" t="s">
        <v>96</v>
      </c>
      <c r="J18" s="71"/>
    </row>
    <row r="19" spans="1:12" ht="42" customHeight="1">
      <c r="A19" s="20" t="s">
        <v>46</v>
      </c>
      <c r="B19" s="21" t="s">
        <v>6</v>
      </c>
      <c r="C19" s="22" t="s">
        <v>23</v>
      </c>
      <c r="D19" s="20" t="s">
        <v>7</v>
      </c>
      <c r="E19" s="20">
        <v>15</v>
      </c>
      <c r="F19" s="20"/>
      <c r="G19" s="43">
        <f t="shared" si="0"/>
        <v>0</v>
      </c>
      <c r="H19" s="44"/>
      <c r="I19" s="48" t="s">
        <v>96</v>
      </c>
      <c r="J19" s="71"/>
    </row>
    <row r="20" spans="1:12" ht="42" customHeight="1">
      <c r="A20" s="20" t="s">
        <v>46</v>
      </c>
      <c r="B20" s="21" t="s">
        <v>8</v>
      </c>
      <c r="C20" s="22" t="s">
        <v>23</v>
      </c>
      <c r="D20" s="20" t="s">
        <v>9</v>
      </c>
      <c r="E20" s="20">
        <v>10</v>
      </c>
      <c r="F20" s="20"/>
      <c r="G20" s="43">
        <f t="shared" si="0"/>
        <v>0</v>
      </c>
      <c r="H20" s="44"/>
      <c r="I20" s="48" t="s">
        <v>96</v>
      </c>
      <c r="J20" s="71"/>
      <c r="L20" s="40">
        <f>SUM(G16:G28)/SUM(E16:E28)</f>
        <v>0</v>
      </c>
    </row>
    <row r="21" spans="1:12" ht="42" customHeight="1">
      <c r="A21" s="20" t="s">
        <v>46</v>
      </c>
      <c r="B21" s="21" t="s">
        <v>10</v>
      </c>
      <c r="C21" s="22" t="s">
        <v>22</v>
      </c>
      <c r="D21" s="20" t="s">
        <v>1</v>
      </c>
      <c r="E21" s="20">
        <v>10</v>
      </c>
      <c r="F21" s="20"/>
      <c r="G21" s="43">
        <f t="shared" si="0"/>
        <v>0</v>
      </c>
      <c r="H21" s="44"/>
      <c r="I21" s="48" t="s">
        <v>96</v>
      </c>
      <c r="J21" s="71"/>
      <c r="L21" s="41"/>
    </row>
    <row r="22" spans="1:12" ht="42" customHeight="1">
      <c r="A22" s="20" t="s">
        <v>46</v>
      </c>
      <c r="B22" s="21" t="s">
        <v>11</v>
      </c>
      <c r="C22" s="22" t="s">
        <v>24</v>
      </c>
      <c r="D22" s="20">
        <v>8.4</v>
      </c>
      <c r="E22" s="20">
        <v>10</v>
      </c>
      <c r="F22" s="20"/>
      <c r="G22" s="43">
        <f t="shared" si="0"/>
        <v>0</v>
      </c>
      <c r="H22" s="44"/>
      <c r="I22" s="48" t="s">
        <v>96</v>
      </c>
      <c r="J22" s="71"/>
    </row>
    <row r="23" spans="1:12" ht="42" customHeight="1">
      <c r="A23" s="20" t="s">
        <v>46</v>
      </c>
      <c r="B23" s="21" t="s">
        <v>12</v>
      </c>
      <c r="C23" s="22" t="s">
        <v>24</v>
      </c>
      <c r="D23" s="20" t="s">
        <v>13</v>
      </c>
      <c r="E23" s="20">
        <v>15</v>
      </c>
      <c r="F23" s="20"/>
      <c r="G23" s="43">
        <f t="shared" si="0"/>
        <v>0</v>
      </c>
      <c r="H23" s="44"/>
      <c r="I23" s="48" t="s">
        <v>96</v>
      </c>
      <c r="J23" s="71"/>
    </row>
    <row r="24" spans="1:12" ht="42" customHeight="1">
      <c r="A24" s="20" t="s">
        <v>46</v>
      </c>
      <c r="B24" s="21" t="s">
        <v>14</v>
      </c>
      <c r="C24" s="22" t="s">
        <v>24</v>
      </c>
      <c r="D24" s="20" t="s">
        <v>13</v>
      </c>
      <c r="E24" s="20">
        <v>15</v>
      </c>
      <c r="F24" s="20"/>
      <c r="G24" s="43">
        <f t="shared" si="0"/>
        <v>0</v>
      </c>
      <c r="H24" s="44"/>
      <c r="I24" s="48" t="s">
        <v>96</v>
      </c>
      <c r="J24" s="71"/>
    </row>
    <row r="25" spans="1:12" ht="42" customHeight="1">
      <c r="A25" s="20" t="s">
        <v>46</v>
      </c>
      <c r="B25" s="21" t="s">
        <v>15</v>
      </c>
      <c r="C25" s="22" t="s">
        <v>24</v>
      </c>
      <c r="D25" s="20" t="s">
        <v>16</v>
      </c>
      <c r="E25" s="20">
        <v>15</v>
      </c>
      <c r="F25" s="20"/>
      <c r="G25" s="43">
        <f t="shared" si="0"/>
        <v>0</v>
      </c>
      <c r="H25" s="44"/>
      <c r="I25" s="48" t="s">
        <v>96</v>
      </c>
      <c r="J25" s="71"/>
    </row>
    <row r="26" spans="1:12" ht="42" customHeight="1">
      <c r="A26" s="20" t="s">
        <v>46</v>
      </c>
      <c r="B26" s="21" t="s">
        <v>17</v>
      </c>
      <c r="C26" s="22" t="s">
        <v>24</v>
      </c>
      <c r="D26" s="20" t="s">
        <v>18</v>
      </c>
      <c r="E26" s="20">
        <v>15</v>
      </c>
      <c r="F26" s="20"/>
      <c r="G26" s="43">
        <f t="shared" si="0"/>
        <v>0</v>
      </c>
      <c r="H26" s="44"/>
      <c r="I26" s="48" t="s">
        <v>96</v>
      </c>
      <c r="J26" s="71"/>
    </row>
    <row r="27" spans="1:12" ht="42" customHeight="1">
      <c r="A27" s="20" t="s">
        <v>46</v>
      </c>
      <c r="B27" s="21" t="s">
        <v>19</v>
      </c>
      <c r="C27" s="22" t="s">
        <v>24</v>
      </c>
      <c r="D27" s="20">
        <v>8.4</v>
      </c>
      <c r="E27" s="20">
        <v>5</v>
      </c>
      <c r="F27" s="20"/>
      <c r="G27" s="43">
        <f t="shared" si="0"/>
        <v>0</v>
      </c>
      <c r="H27" s="44"/>
      <c r="I27" s="48" t="s">
        <v>96</v>
      </c>
      <c r="J27" s="71"/>
    </row>
    <row r="28" spans="1:12" ht="42" customHeight="1">
      <c r="A28" s="20" t="s">
        <v>46</v>
      </c>
      <c r="B28" s="21" t="s">
        <v>20</v>
      </c>
      <c r="C28" s="22" t="s">
        <v>23</v>
      </c>
      <c r="D28" s="20" t="s">
        <v>21</v>
      </c>
      <c r="E28" s="20">
        <v>10</v>
      </c>
      <c r="F28" s="20"/>
      <c r="G28" s="43">
        <f t="shared" si="0"/>
        <v>0</v>
      </c>
      <c r="H28" s="44"/>
      <c r="I28" s="48" t="s">
        <v>96</v>
      </c>
      <c r="J28" s="72"/>
    </row>
    <row r="29" spans="1:12" ht="42" customHeight="1">
      <c r="A29" s="22" t="s">
        <v>47</v>
      </c>
      <c r="B29" s="21" t="s">
        <v>28</v>
      </c>
      <c r="C29" s="22" t="s">
        <v>49</v>
      </c>
      <c r="D29" s="16" t="s">
        <v>29</v>
      </c>
      <c r="E29" s="20">
        <v>10</v>
      </c>
      <c r="F29" s="20"/>
      <c r="G29" s="43">
        <f t="shared" si="0"/>
        <v>0</v>
      </c>
      <c r="H29" s="43"/>
      <c r="I29" s="49" t="s">
        <v>97</v>
      </c>
      <c r="J29" s="70">
        <f>IF($L$35=0,,IF($L$35&lt;=50.99%,"MAYOR",IF($L$35&lt;=75.99%,"MENOR",IF($L$35&lt;=100%,"OBSERVACIÓN",))))</f>
        <v>0</v>
      </c>
    </row>
    <row r="30" spans="1:12" ht="42" customHeight="1">
      <c r="A30" s="22" t="s">
        <v>47</v>
      </c>
      <c r="B30" s="23" t="s">
        <v>30</v>
      </c>
      <c r="C30" s="22" t="s">
        <v>49</v>
      </c>
      <c r="D30" s="16" t="s">
        <v>29</v>
      </c>
      <c r="E30" s="20">
        <v>10</v>
      </c>
      <c r="F30" s="20"/>
      <c r="G30" s="43">
        <f t="shared" si="0"/>
        <v>0</v>
      </c>
      <c r="H30" s="43"/>
      <c r="I30" s="49" t="s">
        <v>97</v>
      </c>
      <c r="J30" s="71"/>
    </row>
    <row r="31" spans="1:12" ht="42" customHeight="1">
      <c r="A31" s="22" t="s">
        <v>47</v>
      </c>
      <c r="B31" s="23" t="s">
        <v>31</v>
      </c>
      <c r="C31" s="22" t="s">
        <v>49</v>
      </c>
      <c r="D31" s="16" t="s">
        <v>29</v>
      </c>
      <c r="E31" s="20">
        <v>10</v>
      </c>
      <c r="F31" s="20"/>
      <c r="G31" s="43">
        <f t="shared" si="0"/>
        <v>0</v>
      </c>
      <c r="H31" s="43"/>
      <c r="I31" s="49" t="s">
        <v>97</v>
      </c>
      <c r="J31" s="71"/>
    </row>
    <row r="32" spans="1:12" ht="42" customHeight="1">
      <c r="A32" s="22" t="s">
        <v>47</v>
      </c>
      <c r="B32" s="23" t="s">
        <v>32</v>
      </c>
      <c r="C32" s="22" t="s">
        <v>23</v>
      </c>
      <c r="D32" s="16" t="s">
        <v>81</v>
      </c>
      <c r="E32" s="20">
        <v>5</v>
      </c>
      <c r="F32" s="20"/>
      <c r="G32" s="43">
        <f t="shared" si="0"/>
        <v>0</v>
      </c>
      <c r="H32" s="43"/>
      <c r="I32" s="49" t="s">
        <v>97</v>
      </c>
      <c r="J32" s="71"/>
    </row>
    <row r="33" spans="1:12" ht="42" customHeight="1">
      <c r="A33" s="22" t="s">
        <v>47</v>
      </c>
      <c r="B33" s="23" t="s">
        <v>34</v>
      </c>
      <c r="C33" s="22" t="s">
        <v>49</v>
      </c>
      <c r="D33" s="16">
        <v>6.3</v>
      </c>
      <c r="E33" s="20">
        <v>5</v>
      </c>
      <c r="F33" s="20"/>
      <c r="G33" s="43">
        <f t="shared" si="0"/>
        <v>0</v>
      </c>
      <c r="H33" s="43"/>
      <c r="I33" s="49" t="s">
        <v>97</v>
      </c>
      <c r="J33" s="71"/>
    </row>
    <row r="34" spans="1:12" ht="42" customHeight="1">
      <c r="A34" s="22" t="s">
        <v>47</v>
      </c>
      <c r="B34" s="23" t="s">
        <v>35</v>
      </c>
      <c r="C34" s="22" t="s">
        <v>49</v>
      </c>
      <c r="D34" s="16">
        <v>6.3</v>
      </c>
      <c r="E34" s="20">
        <v>5</v>
      </c>
      <c r="F34" s="20"/>
      <c r="G34" s="43">
        <f t="shared" si="0"/>
        <v>0</v>
      </c>
      <c r="H34" s="43"/>
      <c r="I34" s="49" t="s">
        <v>97</v>
      </c>
      <c r="J34" s="71"/>
    </row>
    <row r="35" spans="1:12" ht="42" customHeight="1">
      <c r="A35" s="22" t="s">
        <v>47</v>
      </c>
      <c r="B35" s="23" t="s">
        <v>36</v>
      </c>
      <c r="C35" s="22" t="s">
        <v>49</v>
      </c>
      <c r="D35" s="16">
        <v>6.3</v>
      </c>
      <c r="E35" s="20">
        <v>5</v>
      </c>
      <c r="F35" s="20"/>
      <c r="G35" s="43">
        <f t="shared" si="0"/>
        <v>0</v>
      </c>
      <c r="H35" s="43"/>
      <c r="I35" s="49" t="s">
        <v>97</v>
      </c>
      <c r="J35" s="71"/>
      <c r="L35" s="40">
        <f>SUM(G29:G42)/SUM(E29:E42)</f>
        <v>0</v>
      </c>
    </row>
    <row r="36" spans="1:12" ht="42" customHeight="1">
      <c r="A36" s="22" t="s">
        <v>47</v>
      </c>
      <c r="B36" s="23" t="s">
        <v>37</v>
      </c>
      <c r="C36" s="22" t="s">
        <v>49</v>
      </c>
      <c r="D36" s="16">
        <v>6.3</v>
      </c>
      <c r="E36" s="20">
        <v>10</v>
      </c>
      <c r="F36" s="20"/>
      <c r="G36" s="43">
        <f t="shared" si="0"/>
        <v>0</v>
      </c>
      <c r="H36" s="43"/>
      <c r="I36" s="49" t="s">
        <v>97</v>
      </c>
      <c r="J36" s="71"/>
    </row>
    <row r="37" spans="1:12" ht="42" customHeight="1">
      <c r="A37" s="22" t="s">
        <v>47</v>
      </c>
      <c r="B37" s="23" t="s">
        <v>38</v>
      </c>
      <c r="C37" s="22" t="s">
        <v>49</v>
      </c>
      <c r="D37" s="16">
        <v>6.3</v>
      </c>
      <c r="E37" s="20">
        <v>10</v>
      </c>
      <c r="F37" s="20"/>
      <c r="G37" s="43">
        <f t="shared" si="0"/>
        <v>0</v>
      </c>
      <c r="H37" s="43"/>
      <c r="I37" s="49" t="s">
        <v>97</v>
      </c>
      <c r="J37" s="71"/>
    </row>
    <row r="38" spans="1:12" ht="42" customHeight="1">
      <c r="A38" s="22" t="s">
        <v>47</v>
      </c>
      <c r="B38" s="23" t="s">
        <v>39</v>
      </c>
      <c r="C38" s="22" t="s">
        <v>49</v>
      </c>
      <c r="D38" s="16">
        <v>6.4</v>
      </c>
      <c r="E38" s="20">
        <v>10</v>
      </c>
      <c r="F38" s="20"/>
      <c r="G38" s="43">
        <f t="shared" si="0"/>
        <v>0</v>
      </c>
      <c r="H38" s="43"/>
      <c r="I38" s="49" t="s">
        <v>97</v>
      </c>
      <c r="J38" s="71"/>
    </row>
    <row r="39" spans="1:12" ht="42" customHeight="1">
      <c r="A39" s="22" t="s">
        <v>47</v>
      </c>
      <c r="B39" s="23" t="s">
        <v>83</v>
      </c>
      <c r="C39" s="22" t="s">
        <v>49</v>
      </c>
      <c r="D39" s="16">
        <v>6.4</v>
      </c>
      <c r="E39" s="20">
        <v>3</v>
      </c>
      <c r="F39" s="20"/>
      <c r="G39" s="43">
        <f t="shared" si="0"/>
        <v>0</v>
      </c>
      <c r="H39" s="43"/>
      <c r="I39" s="49" t="s">
        <v>97</v>
      </c>
      <c r="J39" s="71"/>
    </row>
    <row r="40" spans="1:12" ht="42" customHeight="1">
      <c r="A40" s="22" t="s">
        <v>47</v>
      </c>
      <c r="B40" s="23" t="s">
        <v>41</v>
      </c>
      <c r="C40" s="22" t="s">
        <v>49</v>
      </c>
      <c r="D40" s="16">
        <v>6.4</v>
      </c>
      <c r="E40" s="20">
        <v>3</v>
      </c>
      <c r="F40" s="20"/>
      <c r="G40" s="43">
        <f t="shared" si="0"/>
        <v>0</v>
      </c>
      <c r="H40" s="43"/>
      <c r="I40" s="49" t="s">
        <v>97</v>
      </c>
      <c r="J40" s="71"/>
    </row>
    <row r="41" spans="1:12" ht="42" customHeight="1">
      <c r="A41" s="22" t="s">
        <v>47</v>
      </c>
      <c r="B41" s="23" t="s">
        <v>43</v>
      </c>
      <c r="C41" s="22" t="s">
        <v>49</v>
      </c>
      <c r="D41" s="16">
        <v>6.4</v>
      </c>
      <c r="E41" s="20">
        <v>4</v>
      </c>
      <c r="F41" s="20"/>
      <c r="G41" s="43">
        <f t="shared" si="0"/>
        <v>0</v>
      </c>
      <c r="H41" s="43"/>
      <c r="I41" s="49" t="s">
        <v>97</v>
      </c>
      <c r="J41" s="71"/>
    </row>
    <row r="42" spans="1:12" ht="42" customHeight="1">
      <c r="A42" s="22" t="s">
        <v>47</v>
      </c>
      <c r="B42" s="23" t="s">
        <v>44</v>
      </c>
      <c r="C42" s="22" t="s">
        <v>49</v>
      </c>
      <c r="D42" s="16">
        <v>6.3</v>
      </c>
      <c r="E42" s="20">
        <v>10</v>
      </c>
      <c r="F42" s="20"/>
      <c r="G42" s="43">
        <f t="shared" si="0"/>
        <v>0</v>
      </c>
      <c r="H42" s="43"/>
      <c r="I42" s="49" t="s">
        <v>97</v>
      </c>
      <c r="J42" s="72"/>
    </row>
    <row r="43" spans="1:12" ht="42" customHeight="1">
      <c r="A43" s="20" t="s">
        <v>59</v>
      </c>
      <c r="B43" s="23" t="s">
        <v>84</v>
      </c>
      <c r="C43" s="22" t="s">
        <v>50</v>
      </c>
      <c r="D43" s="16" t="s">
        <v>60</v>
      </c>
      <c r="E43" s="20">
        <v>75</v>
      </c>
      <c r="F43" s="20"/>
      <c r="G43" s="43">
        <f t="shared" si="0"/>
        <v>0</v>
      </c>
      <c r="H43" s="43"/>
      <c r="I43" s="50" t="s">
        <v>98</v>
      </c>
      <c r="J43" s="70">
        <f>IF($L$44=0,,IF($L$44&lt;=50.99%,"MAYOR",IF($L$44&lt;=75.99%,"MENOR",IF($L$44&lt;=100%,"OBSERVACIÓN",))))</f>
        <v>0</v>
      </c>
    </row>
    <row r="44" spans="1:12" ht="42" customHeight="1">
      <c r="A44" s="20" t="s">
        <v>59</v>
      </c>
      <c r="B44" s="23" t="s">
        <v>85</v>
      </c>
      <c r="C44" s="22" t="s">
        <v>50</v>
      </c>
      <c r="D44" s="16" t="s">
        <v>42</v>
      </c>
      <c r="E44" s="20">
        <v>50</v>
      </c>
      <c r="F44" s="20"/>
      <c r="G44" s="43">
        <f t="shared" si="0"/>
        <v>0</v>
      </c>
      <c r="H44" s="43"/>
      <c r="I44" s="50" t="s">
        <v>98</v>
      </c>
      <c r="J44" s="71"/>
      <c r="L44" s="40">
        <f>SUM(G43:G46)/SUM(E43:E46)</f>
        <v>0</v>
      </c>
    </row>
    <row r="45" spans="1:12" ht="42" customHeight="1">
      <c r="A45" s="20" t="s">
        <v>59</v>
      </c>
      <c r="B45" s="23" t="s">
        <v>86</v>
      </c>
      <c r="C45" s="22" t="s">
        <v>50</v>
      </c>
      <c r="D45" s="16" t="s">
        <v>61</v>
      </c>
      <c r="E45" s="20">
        <v>75</v>
      </c>
      <c r="F45" s="20"/>
      <c r="G45" s="43">
        <f t="shared" si="0"/>
        <v>0</v>
      </c>
      <c r="H45" s="43"/>
      <c r="I45" s="50" t="s">
        <v>98</v>
      </c>
      <c r="J45" s="71"/>
    </row>
    <row r="46" spans="1:12" ht="42" customHeight="1">
      <c r="A46" s="20" t="s">
        <v>59</v>
      </c>
      <c r="B46" s="23" t="s">
        <v>87</v>
      </c>
      <c r="C46" s="22" t="s">
        <v>50</v>
      </c>
      <c r="D46" s="16" t="s">
        <v>61</v>
      </c>
      <c r="E46" s="20">
        <v>50</v>
      </c>
      <c r="F46" s="20"/>
      <c r="G46" s="43">
        <f t="shared" si="0"/>
        <v>0</v>
      </c>
      <c r="H46" s="43"/>
      <c r="I46" s="50" t="s">
        <v>98</v>
      </c>
      <c r="J46" s="72"/>
    </row>
    <row r="47" spans="1:12" ht="42" customHeight="1">
      <c r="A47" s="22" t="s">
        <v>64</v>
      </c>
      <c r="B47" s="23" t="s">
        <v>88</v>
      </c>
      <c r="C47" s="22" t="s">
        <v>50</v>
      </c>
      <c r="D47" s="16" t="s">
        <v>65</v>
      </c>
      <c r="E47" s="20">
        <v>30</v>
      </c>
      <c r="F47" s="20"/>
      <c r="G47" s="43">
        <f t="shared" si="0"/>
        <v>0</v>
      </c>
      <c r="H47" s="43"/>
      <c r="I47" s="51" t="s">
        <v>99</v>
      </c>
      <c r="J47" s="70">
        <f>IF($L$49=0,,IF($L$49&lt;=50.99%,"MAYOR",IF($L$49&lt;=75.99%,"MENOR",IF($L$49&lt;=100%,"OBSERVACIÓN",))))</f>
        <v>0</v>
      </c>
    </row>
    <row r="48" spans="1:12" ht="42" customHeight="1">
      <c r="A48" s="22" t="s">
        <v>64</v>
      </c>
      <c r="B48" s="23" t="s">
        <v>89</v>
      </c>
      <c r="C48" s="22" t="s">
        <v>50</v>
      </c>
      <c r="D48" s="16" t="s">
        <v>66</v>
      </c>
      <c r="E48" s="20">
        <v>30</v>
      </c>
      <c r="F48" s="20"/>
      <c r="G48" s="43">
        <f t="shared" si="0"/>
        <v>0</v>
      </c>
      <c r="H48" s="43"/>
      <c r="I48" s="51" t="s">
        <v>99</v>
      </c>
      <c r="J48" s="71"/>
    </row>
    <row r="49" spans="1:12" ht="42" customHeight="1">
      <c r="A49" s="22" t="s">
        <v>64</v>
      </c>
      <c r="B49" s="23" t="s">
        <v>62</v>
      </c>
      <c r="C49" s="22" t="s">
        <v>50</v>
      </c>
      <c r="D49" s="16" t="s">
        <v>66</v>
      </c>
      <c r="E49" s="20">
        <v>40</v>
      </c>
      <c r="F49" s="20"/>
      <c r="G49" s="43">
        <f t="shared" si="0"/>
        <v>0</v>
      </c>
      <c r="H49" s="43"/>
      <c r="I49" s="51" t="s">
        <v>99</v>
      </c>
      <c r="J49" s="71"/>
      <c r="L49" s="40">
        <f>SUM(G47:G52)/SUM(E47:E52)</f>
        <v>0</v>
      </c>
    </row>
    <row r="50" spans="1:12" ht="42" customHeight="1">
      <c r="A50" s="22" t="s">
        <v>64</v>
      </c>
      <c r="B50" s="23" t="s">
        <v>63</v>
      </c>
      <c r="C50" s="22" t="s">
        <v>50</v>
      </c>
      <c r="D50" s="16" t="s">
        <v>73</v>
      </c>
      <c r="E50" s="20">
        <v>30</v>
      </c>
      <c r="F50" s="20"/>
      <c r="G50" s="43">
        <f t="shared" si="0"/>
        <v>0</v>
      </c>
      <c r="H50" s="43"/>
      <c r="I50" s="51" t="s">
        <v>99</v>
      </c>
      <c r="J50" s="71"/>
    </row>
    <row r="51" spans="1:12" ht="42" customHeight="1">
      <c r="A51" s="22" t="s">
        <v>64</v>
      </c>
      <c r="B51" s="23" t="s">
        <v>90</v>
      </c>
      <c r="C51" s="22" t="s">
        <v>50</v>
      </c>
      <c r="D51" s="16" t="s">
        <v>42</v>
      </c>
      <c r="E51" s="20">
        <v>30</v>
      </c>
      <c r="F51" s="20"/>
      <c r="G51" s="43">
        <f t="shared" si="0"/>
        <v>0</v>
      </c>
      <c r="H51" s="43"/>
      <c r="I51" s="51" t="s">
        <v>99</v>
      </c>
      <c r="J51" s="71"/>
    </row>
    <row r="52" spans="1:12" ht="42" customHeight="1">
      <c r="A52" s="22" t="s">
        <v>64</v>
      </c>
      <c r="B52" s="23" t="s">
        <v>91</v>
      </c>
      <c r="C52" s="22" t="s">
        <v>50</v>
      </c>
      <c r="D52" s="16" t="s">
        <v>42</v>
      </c>
      <c r="E52" s="20">
        <v>40</v>
      </c>
      <c r="F52" s="20"/>
      <c r="G52" s="43">
        <f t="shared" si="0"/>
        <v>0</v>
      </c>
      <c r="H52" s="43"/>
      <c r="I52" s="51" t="s">
        <v>99</v>
      </c>
      <c r="J52" s="72"/>
    </row>
    <row r="53" spans="1:12" ht="42" customHeight="1">
      <c r="A53" s="22" t="s">
        <v>72</v>
      </c>
      <c r="B53" s="33" t="s">
        <v>67</v>
      </c>
      <c r="C53" s="24" t="s">
        <v>50</v>
      </c>
      <c r="D53" s="16" t="s">
        <v>73</v>
      </c>
      <c r="E53" s="20">
        <v>40</v>
      </c>
      <c r="F53" s="20"/>
      <c r="G53" s="43">
        <f t="shared" si="0"/>
        <v>0</v>
      </c>
      <c r="H53" s="43"/>
      <c r="I53" s="52" t="s">
        <v>100</v>
      </c>
      <c r="J53" s="70">
        <f>IF($L$55=0,,IF($L$55&lt;=50.99%,"MAYOR",IF($L$55&lt;=75.99%,"MENOR",IF($L$55&lt;=100%,"OBSERVACIÓN",))))</f>
        <v>0</v>
      </c>
    </row>
    <row r="54" spans="1:12" ht="42" customHeight="1">
      <c r="A54" s="22" t="s">
        <v>72</v>
      </c>
      <c r="B54" s="23" t="s">
        <v>92</v>
      </c>
      <c r="C54" s="25" t="s">
        <v>50</v>
      </c>
      <c r="D54" s="16">
        <v>7.6</v>
      </c>
      <c r="E54" s="20">
        <v>40</v>
      </c>
      <c r="F54" s="20"/>
      <c r="G54" s="43">
        <f t="shared" si="0"/>
        <v>0</v>
      </c>
      <c r="H54" s="43"/>
      <c r="I54" s="52" t="s">
        <v>100</v>
      </c>
      <c r="J54" s="71"/>
    </row>
    <row r="55" spans="1:12" ht="42" customHeight="1">
      <c r="A55" s="22" t="s">
        <v>72</v>
      </c>
      <c r="B55" s="23" t="s">
        <v>68</v>
      </c>
      <c r="C55" s="25" t="s">
        <v>24</v>
      </c>
      <c r="D55" s="16">
        <v>8.3000000000000007</v>
      </c>
      <c r="E55" s="20">
        <v>30</v>
      </c>
      <c r="F55" s="20"/>
      <c r="G55" s="43">
        <f t="shared" si="0"/>
        <v>0</v>
      </c>
      <c r="H55" s="43"/>
      <c r="I55" s="52" t="s">
        <v>100</v>
      </c>
      <c r="J55" s="71"/>
      <c r="L55" s="40">
        <f>SUM(G53:G58)/SUM(E53:E58)</f>
        <v>0</v>
      </c>
    </row>
    <row r="56" spans="1:12" ht="42" customHeight="1">
      <c r="A56" s="22" t="s">
        <v>72</v>
      </c>
      <c r="B56" s="23" t="s">
        <v>69</v>
      </c>
      <c r="C56" s="25" t="s">
        <v>50</v>
      </c>
      <c r="D56" s="16" t="s">
        <v>66</v>
      </c>
      <c r="E56" s="20">
        <v>40</v>
      </c>
      <c r="F56" s="20"/>
      <c r="G56" s="43">
        <f t="shared" si="0"/>
        <v>0</v>
      </c>
      <c r="H56" s="43"/>
      <c r="I56" s="52" t="s">
        <v>100</v>
      </c>
      <c r="J56" s="71"/>
    </row>
    <row r="57" spans="1:12" ht="42" customHeight="1">
      <c r="A57" s="22" t="s">
        <v>72</v>
      </c>
      <c r="B57" s="23" t="s">
        <v>70</v>
      </c>
      <c r="C57" s="25" t="s">
        <v>50</v>
      </c>
      <c r="D57" s="16" t="s">
        <v>79</v>
      </c>
      <c r="E57" s="20">
        <v>20</v>
      </c>
      <c r="F57" s="20"/>
      <c r="G57" s="43">
        <f t="shared" si="0"/>
        <v>0</v>
      </c>
      <c r="H57" s="43"/>
      <c r="I57" s="52" t="s">
        <v>100</v>
      </c>
      <c r="J57" s="71"/>
    </row>
    <row r="58" spans="1:12" ht="42" customHeight="1">
      <c r="A58" s="22" t="s">
        <v>72</v>
      </c>
      <c r="B58" s="23" t="s">
        <v>71</v>
      </c>
      <c r="C58" s="25" t="s">
        <v>24</v>
      </c>
      <c r="D58" s="16">
        <v>8.3000000000000007</v>
      </c>
      <c r="E58" s="20">
        <v>30</v>
      </c>
      <c r="F58" s="20"/>
      <c r="G58" s="43">
        <f t="shared" si="0"/>
        <v>0</v>
      </c>
      <c r="H58" s="43"/>
      <c r="I58" s="52" t="s">
        <v>100</v>
      </c>
      <c r="J58" s="72"/>
    </row>
    <row r="59" spans="1:12" ht="42" customHeight="1">
      <c r="A59" s="22" t="s">
        <v>78</v>
      </c>
      <c r="B59" s="23" t="s">
        <v>74</v>
      </c>
      <c r="C59" s="22" t="s">
        <v>50</v>
      </c>
      <c r="D59" s="16" t="s">
        <v>42</v>
      </c>
      <c r="E59" s="20">
        <v>25</v>
      </c>
      <c r="F59" s="20"/>
      <c r="G59" s="43">
        <f t="shared" si="0"/>
        <v>0</v>
      </c>
      <c r="H59" s="43"/>
      <c r="I59" s="53" t="s">
        <v>101</v>
      </c>
      <c r="J59" s="70">
        <f>IF($L$60=0,,IF($L$60&lt;=50.99%,"MAYOR",IF($L$60&lt;=75.99%,"MENOR",IF($L$60&lt;=100%,"OBSERVACIÓN",))))</f>
        <v>0</v>
      </c>
    </row>
    <row r="60" spans="1:12" ht="42" customHeight="1">
      <c r="A60" s="22" t="s">
        <v>78</v>
      </c>
      <c r="B60" s="23" t="s">
        <v>75</v>
      </c>
      <c r="C60" s="22" t="s">
        <v>50</v>
      </c>
      <c r="D60" s="16" t="s">
        <v>48</v>
      </c>
      <c r="E60" s="20">
        <v>25</v>
      </c>
      <c r="F60" s="20"/>
      <c r="G60" s="43">
        <f t="shared" si="0"/>
        <v>0</v>
      </c>
      <c r="H60" s="43"/>
      <c r="I60" s="53" t="s">
        <v>101</v>
      </c>
      <c r="J60" s="71"/>
      <c r="L60" s="40">
        <f>SUM(G59:G62)/SUM(E59:E62)</f>
        <v>0</v>
      </c>
    </row>
    <row r="61" spans="1:12" ht="42" customHeight="1">
      <c r="A61" s="22" t="s">
        <v>78</v>
      </c>
      <c r="B61" s="23" t="s">
        <v>76</v>
      </c>
      <c r="C61" s="22" t="s">
        <v>50</v>
      </c>
      <c r="D61" s="16" t="s">
        <v>79</v>
      </c>
      <c r="E61" s="20">
        <v>25</v>
      </c>
      <c r="F61" s="20"/>
      <c r="G61" s="43">
        <f t="shared" si="0"/>
        <v>0</v>
      </c>
      <c r="H61" s="43"/>
      <c r="I61" s="53" t="s">
        <v>101</v>
      </c>
      <c r="J61" s="71"/>
    </row>
    <row r="62" spans="1:12" ht="42" customHeight="1">
      <c r="A62" s="22" t="s">
        <v>78</v>
      </c>
      <c r="B62" s="23" t="s">
        <v>77</v>
      </c>
      <c r="C62" s="22" t="s">
        <v>50</v>
      </c>
      <c r="D62" s="16" t="s">
        <v>42</v>
      </c>
      <c r="E62" s="20">
        <v>25</v>
      </c>
      <c r="F62" s="20"/>
      <c r="G62" s="43">
        <f t="shared" si="0"/>
        <v>0</v>
      </c>
      <c r="H62" s="43"/>
      <c r="I62" s="53" t="s">
        <v>101</v>
      </c>
      <c r="J62" s="72"/>
    </row>
    <row r="63" spans="1:12">
      <c r="A63" s="34"/>
      <c r="B63" s="34"/>
      <c r="C63" s="34"/>
      <c r="D63" s="35"/>
      <c r="E63" s="42">
        <f>SUBTOTAL(9,E16:E62)</f>
        <v>1000</v>
      </c>
      <c r="F63" s="42">
        <f>SUBTOTAL(9,F16:F62)</f>
        <v>0</v>
      </c>
      <c r="G63" s="42">
        <f>SUBTOTAL(9,G16:G62)</f>
        <v>0</v>
      </c>
      <c r="H63" s="42"/>
      <c r="I63" s="34"/>
      <c r="J63" s="62"/>
    </row>
    <row r="64" spans="1:12">
      <c r="A64" s="36"/>
      <c r="B64" s="36"/>
      <c r="C64" s="36"/>
      <c r="D64" s="37"/>
      <c r="E64" s="38"/>
      <c r="F64" s="39"/>
      <c r="G64" s="36"/>
      <c r="H64" s="36"/>
      <c r="I64" s="36"/>
      <c r="J64" s="62"/>
    </row>
    <row r="65" spans="1:10">
      <c r="A65" s="36"/>
      <c r="B65" s="36"/>
      <c r="C65" s="36"/>
      <c r="D65" s="37"/>
      <c r="E65" s="73" t="s">
        <v>94</v>
      </c>
      <c r="F65" s="73"/>
      <c r="G65" s="63">
        <f>G63/E63</f>
        <v>0</v>
      </c>
      <c r="H65" s="63"/>
      <c r="I65" s="36"/>
      <c r="J65" s="62"/>
    </row>
    <row r="66" spans="1:10">
      <c r="A66" s="28"/>
      <c r="B66" s="28"/>
      <c r="C66" s="28"/>
      <c r="D66" s="29"/>
      <c r="E66" s="30"/>
      <c r="F66" s="28"/>
      <c r="G66" s="28"/>
      <c r="H66" s="28"/>
      <c r="I66" s="28"/>
    </row>
  </sheetData>
  <sheetProtection password="BA82" sheet="1" objects="1" scenarios="1" autoFilter="0"/>
  <protectedRanges>
    <protectedRange sqref="H16:H62" name="Observaciones"/>
    <protectedRange sqref="I12" name="CC"/>
    <protectedRange sqref="C13:F13" name="Auditor"/>
    <protectedRange sqref="I16:I62" name="Clave"/>
    <protectedRange sqref="F16:F62" name="Calificacción"/>
    <protectedRange sqref="C12" name="Sucursal"/>
    <protectedRange sqref="I13" name="Fecha"/>
  </protectedRanges>
  <autoFilter ref="A15:J62">
    <filterColumn colId="0"/>
    <filterColumn colId="7"/>
  </autoFilter>
  <mergeCells count="9">
    <mergeCell ref="C12:F12"/>
    <mergeCell ref="C13:F13"/>
    <mergeCell ref="J16:J28"/>
    <mergeCell ref="E65:F65"/>
    <mergeCell ref="J29:J42"/>
    <mergeCell ref="J43:J46"/>
    <mergeCell ref="J47:J52"/>
    <mergeCell ref="J53:J58"/>
    <mergeCell ref="J59:J62"/>
  </mergeCells>
  <conditionalFormatting sqref="J16:J28">
    <cfRule type="cellIs" dxfId="17" priority="16" operator="equal">
      <formula>"MAYOR"</formula>
    </cfRule>
    <cfRule type="cellIs" dxfId="16" priority="17" operator="equal">
      <formula>"MENOR"</formula>
    </cfRule>
    <cfRule type="cellIs" dxfId="15" priority="18" operator="equal">
      <formula>"OBSERVACIÓN"</formula>
    </cfRule>
  </conditionalFormatting>
  <conditionalFormatting sqref="J29:J42">
    <cfRule type="cellIs" dxfId="14" priority="13" operator="equal">
      <formula>"OBSERVACIÓN"</formula>
    </cfRule>
    <cfRule type="cellIs" dxfId="13" priority="14" operator="equal">
      <formula>"MENOR"</formula>
    </cfRule>
    <cfRule type="cellIs" dxfId="12" priority="15" operator="equal">
      <formula>"MAYOR"</formula>
    </cfRule>
  </conditionalFormatting>
  <conditionalFormatting sqref="J59:J62">
    <cfRule type="cellIs" dxfId="11" priority="10" operator="equal">
      <formula>"OBSERVACIÓN"</formula>
    </cfRule>
    <cfRule type="cellIs" dxfId="10" priority="11" operator="equal">
      <formula>"MENOR"</formula>
    </cfRule>
    <cfRule type="cellIs" dxfId="9" priority="12" operator="equal">
      <formula>"MAYOR"</formula>
    </cfRule>
  </conditionalFormatting>
  <conditionalFormatting sqref="J43:J46">
    <cfRule type="cellIs" dxfId="8" priority="7" operator="equal">
      <formula>"OBSERVACIÓN"</formula>
    </cfRule>
    <cfRule type="cellIs" dxfId="7" priority="8" operator="equal">
      <formula>"MENOR"</formula>
    </cfRule>
    <cfRule type="cellIs" dxfId="6" priority="9" operator="equal">
      <formula>"MAYOR"</formula>
    </cfRule>
  </conditionalFormatting>
  <conditionalFormatting sqref="J47:J52">
    <cfRule type="cellIs" dxfId="5" priority="4" operator="equal">
      <formula>"OBSERVACIÓN"</formula>
    </cfRule>
    <cfRule type="cellIs" dxfId="4" priority="5" operator="equal">
      <formula>"MENOR"</formula>
    </cfRule>
    <cfRule type="cellIs" dxfId="3" priority="6" operator="equal">
      <formula>"MAYOR"</formula>
    </cfRule>
  </conditionalFormatting>
  <conditionalFormatting sqref="J53:J58">
    <cfRule type="cellIs" dxfId="2" priority="1" operator="equal">
      <formula>"OBSERVACIÓN"</formula>
    </cfRule>
    <cfRule type="cellIs" dxfId="1" priority="2" operator="equal">
      <formula>"MENOR"</formula>
    </cfRule>
    <cfRule type="cellIs" dxfId="0" priority="3" operator="equal">
      <formula>"MAYOR"</formula>
    </cfRule>
  </conditionalFormatting>
  <printOptions horizontalCentered="1"/>
  <pageMargins left="0.70866141732283472" right="0.70866141732283472" top="0.74803149606299213" bottom="0.74803149606299213" header="0.31496062992125984" footer="0.31496062992125984"/>
  <pageSetup scale="35" orientation="landscape" horizontalDpi="360" verticalDpi="360" r:id="rId1"/>
  <rowBreaks count="1" manualBreakCount="1">
    <brk id="65" max="16383" man="1"/>
  </rowBreaks>
  <colBreaks count="1" manualBreakCount="1">
    <brk id="10" max="1048575" man="1"/>
  </colBreaks>
  <drawing r:id="rId2"/>
  <legacyDrawing r:id="rId3"/>
</worksheet>
</file>

<file path=xl/worksheets/sheet2.xml><?xml version="1.0" encoding="utf-8"?>
<worksheet xmlns="http://schemas.openxmlformats.org/spreadsheetml/2006/main" xmlns:r="http://schemas.openxmlformats.org/officeDocument/2006/relationships">
  <dimension ref="A1:D9"/>
  <sheetViews>
    <sheetView workbookViewId="0">
      <selection activeCell="B3" sqref="B3"/>
    </sheetView>
  </sheetViews>
  <sheetFormatPr baseColWidth="10" defaultRowHeight="15"/>
  <cols>
    <col min="1" max="1" width="65.7109375" bestFit="1" customWidth="1"/>
  </cols>
  <sheetData>
    <row r="1" spans="1:4">
      <c r="A1" t="s">
        <v>53</v>
      </c>
      <c r="B1">
        <v>150</v>
      </c>
      <c r="D1">
        <v>250</v>
      </c>
    </row>
    <row r="2" spans="1:4">
      <c r="A2" t="s">
        <v>54</v>
      </c>
      <c r="B2">
        <v>100</v>
      </c>
      <c r="D2">
        <v>200</v>
      </c>
    </row>
    <row r="3" spans="1:4">
      <c r="A3" t="s">
        <v>55</v>
      </c>
      <c r="B3">
        <v>250</v>
      </c>
      <c r="D3">
        <v>100</v>
      </c>
    </row>
    <row r="4" spans="1:4">
      <c r="A4" t="s">
        <v>56</v>
      </c>
      <c r="B4">
        <v>200</v>
      </c>
      <c r="D4">
        <v>200</v>
      </c>
    </row>
    <row r="5" spans="1:4">
      <c r="A5" t="s">
        <v>57</v>
      </c>
      <c r="B5">
        <v>200</v>
      </c>
      <c r="D5">
        <v>250</v>
      </c>
    </row>
    <row r="6" spans="1:4">
      <c r="A6" t="s">
        <v>58</v>
      </c>
      <c r="B6">
        <v>100</v>
      </c>
      <c r="D6">
        <v>100</v>
      </c>
    </row>
    <row r="7" spans="1:4">
      <c r="B7">
        <f>SUM(B1:B6)</f>
        <v>1000</v>
      </c>
      <c r="D7">
        <f>SUM(D1:D6)</f>
        <v>1100</v>
      </c>
    </row>
    <row r="9" spans="1:4">
      <c r="B9">
        <f>1000-B7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15"/>
  <sheetViews>
    <sheetView workbookViewId="0"/>
  </sheetViews>
  <sheetFormatPr baseColWidth="10" defaultRowHeight="15"/>
  <cols>
    <col min="2" max="2" width="42.5703125" customWidth="1"/>
  </cols>
  <sheetData>
    <row r="1" spans="1:3" ht="36">
      <c r="A1" s="1">
        <v>2.1</v>
      </c>
      <c r="B1" s="2" t="s">
        <v>28</v>
      </c>
      <c r="C1" s="3" t="s">
        <v>29</v>
      </c>
    </row>
    <row r="2" spans="1:3" ht="36">
      <c r="A2" s="7">
        <v>2.2000000000000002</v>
      </c>
      <c r="B2" s="8" t="s">
        <v>30</v>
      </c>
      <c r="C2" s="9" t="s">
        <v>29</v>
      </c>
    </row>
    <row r="3" spans="1:3" ht="24">
      <c r="A3" s="1">
        <v>2.2999999999999998</v>
      </c>
      <c r="B3" s="2" t="s">
        <v>31</v>
      </c>
      <c r="C3" s="3" t="s">
        <v>29</v>
      </c>
    </row>
    <row r="4" spans="1:3" ht="36">
      <c r="A4" s="7">
        <v>2.4</v>
      </c>
      <c r="B4" s="8" t="s">
        <v>32</v>
      </c>
      <c r="C4" s="9" t="s">
        <v>33</v>
      </c>
    </row>
    <row r="5" spans="1:3" ht="48">
      <c r="A5" s="1">
        <v>2.5</v>
      </c>
      <c r="B5" s="2" t="s">
        <v>34</v>
      </c>
      <c r="C5" s="3">
        <v>6.3</v>
      </c>
    </row>
    <row r="6" spans="1:3" ht="36">
      <c r="A6" s="7">
        <v>2.6</v>
      </c>
      <c r="B6" s="8" t="s">
        <v>35</v>
      </c>
      <c r="C6" s="9">
        <v>6.3</v>
      </c>
    </row>
    <row r="7" spans="1:3" ht="36">
      <c r="A7" s="1">
        <v>2.7</v>
      </c>
      <c r="B7" s="2" t="s">
        <v>36</v>
      </c>
      <c r="C7" s="3">
        <v>6.3</v>
      </c>
    </row>
    <row r="8" spans="1:3" ht="36">
      <c r="A8" s="7">
        <v>2.8</v>
      </c>
      <c r="B8" s="8" t="s">
        <v>37</v>
      </c>
      <c r="C8" s="9">
        <v>6.3</v>
      </c>
    </row>
    <row r="9" spans="1:3" ht="36">
      <c r="A9" s="1">
        <v>2.9</v>
      </c>
      <c r="B9" s="2" t="s">
        <v>38</v>
      </c>
      <c r="C9" s="3">
        <v>6.3</v>
      </c>
    </row>
    <row r="10" spans="1:3" ht="36">
      <c r="A10" s="7">
        <v>2.1</v>
      </c>
      <c r="B10" s="8" t="s">
        <v>39</v>
      </c>
      <c r="C10" s="9">
        <v>6.4</v>
      </c>
    </row>
    <row r="11" spans="1:3" ht="60">
      <c r="A11" s="1">
        <v>2.11</v>
      </c>
      <c r="B11" s="2" t="s">
        <v>40</v>
      </c>
      <c r="C11" s="3">
        <v>6.4</v>
      </c>
    </row>
    <row r="12" spans="1:3" ht="36">
      <c r="A12" s="10">
        <v>2.12</v>
      </c>
      <c r="B12" s="11" t="s">
        <v>41</v>
      </c>
      <c r="C12" s="12" t="s">
        <v>42</v>
      </c>
    </row>
    <row r="13" spans="1:3">
      <c r="A13" s="4"/>
      <c r="B13" s="5"/>
      <c r="C13" s="6"/>
    </row>
    <row r="14" spans="1:3" ht="24">
      <c r="A14" s="1">
        <v>2.13</v>
      </c>
      <c r="B14" s="2" t="s">
        <v>43</v>
      </c>
      <c r="C14" s="3" t="s">
        <v>42</v>
      </c>
    </row>
    <row r="15" spans="1:3" ht="36.75" thickBot="1">
      <c r="A15" s="13">
        <v>2.14</v>
      </c>
      <c r="B15" s="14" t="s">
        <v>44</v>
      </c>
      <c r="C15" s="1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 de Verificación</vt:lpstr>
      <vt:lpstr>Ponderación</vt:lpstr>
      <vt:lpstr>Hoja2</vt:lpstr>
      <vt:lpstr>'Lista de Verificación'!Área_de_impresión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JoseAlberto</dc:creator>
  <cp:lastModifiedBy>jescalona</cp:lastModifiedBy>
  <cp:lastPrinted>2010-04-20T15:45:59Z</cp:lastPrinted>
  <dcterms:created xsi:type="dcterms:W3CDTF">2010-04-07T18:03:07Z</dcterms:created>
  <dcterms:modified xsi:type="dcterms:W3CDTF">2010-04-20T22:54:45Z</dcterms:modified>
</cp:coreProperties>
</file>