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O19" i="1"/>
  <c r="N19"/>
  <c r="M19"/>
  <c r="L19"/>
  <c r="K19"/>
  <c r="J19"/>
  <c r="I19"/>
  <c r="N9"/>
  <c r="N10"/>
  <c r="O10" s="1"/>
  <c r="N11"/>
  <c r="N12"/>
  <c r="N13"/>
  <c r="N14"/>
  <c r="N15"/>
  <c r="N16"/>
  <c r="N17"/>
  <c r="O9"/>
  <c r="O11"/>
  <c r="O12"/>
  <c r="O13"/>
  <c r="O14"/>
  <c r="O15"/>
  <c r="O16"/>
  <c r="O17"/>
  <c r="O8"/>
  <c r="N8"/>
  <c r="M8"/>
  <c r="M10"/>
  <c r="M11"/>
  <c r="M12"/>
  <c r="M13"/>
  <c r="M14"/>
  <c r="M15"/>
  <c r="M16"/>
  <c r="M17"/>
  <c r="M9"/>
  <c r="L9"/>
  <c r="L10"/>
  <c r="L11"/>
  <c r="L12"/>
  <c r="L13"/>
  <c r="L14"/>
  <c r="L15"/>
  <c r="L16"/>
  <c r="L17"/>
  <c r="L8"/>
  <c r="K9"/>
  <c r="K10"/>
  <c r="K11"/>
  <c r="K12"/>
  <c r="K13"/>
  <c r="K14"/>
  <c r="K15"/>
  <c r="K16"/>
  <c r="K17"/>
  <c r="K8"/>
  <c r="J9"/>
  <c r="J10"/>
  <c r="J11"/>
  <c r="J12"/>
  <c r="J13"/>
  <c r="J14"/>
  <c r="J15"/>
  <c r="J16"/>
  <c r="J17"/>
  <c r="J8"/>
  <c r="I10"/>
  <c r="I11"/>
  <c r="I12"/>
  <c r="I13"/>
  <c r="I14"/>
  <c r="I15"/>
  <c r="I16"/>
  <c r="I17"/>
  <c r="I9"/>
  <c r="I8"/>
</calcChain>
</file>

<file path=xl/sharedStrings.xml><?xml version="1.0" encoding="utf-8"?>
<sst xmlns="http://schemas.openxmlformats.org/spreadsheetml/2006/main" count="83" uniqueCount="63">
  <si>
    <t>PLANILLA DE LA PRIMERA QUINCENA DE DICIEMBRE</t>
  </si>
  <si>
    <t>NO. DE CEDULA</t>
  </si>
  <si>
    <t>NO.S.S</t>
  </si>
  <si>
    <t xml:space="preserve">NOMBRE </t>
  </si>
  <si>
    <t>APELLIDO</t>
  </si>
  <si>
    <t>CARGO</t>
  </si>
  <si>
    <t>KARDY</t>
  </si>
  <si>
    <t>MALL CHIRIQUÍ</t>
  </si>
  <si>
    <t>15-12-2010</t>
  </si>
  <si>
    <t>RUC 4-589-321/ DV 24</t>
  </si>
  <si>
    <t>COD I.S/R</t>
  </si>
  <si>
    <t>SH</t>
  </si>
  <si>
    <t>HT</t>
  </si>
  <si>
    <t>DEDUCCIONES</t>
  </si>
  <si>
    <t>S.S</t>
  </si>
  <si>
    <t>S.E</t>
  </si>
  <si>
    <t>S.N</t>
  </si>
  <si>
    <t>S.B</t>
  </si>
  <si>
    <t>TELEFONOS: 775-56-59/114-68-95</t>
  </si>
  <si>
    <t>4-256-962</t>
  </si>
  <si>
    <t>1-256-245</t>
  </si>
  <si>
    <t>3-456-55</t>
  </si>
  <si>
    <t>4-753-951</t>
  </si>
  <si>
    <t>4-123-99</t>
  </si>
  <si>
    <t>4-225-59</t>
  </si>
  <si>
    <t>1-441-369</t>
  </si>
  <si>
    <t>4-756-2200</t>
  </si>
  <si>
    <t>4-759-1503</t>
  </si>
  <si>
    <t>8-102-2140</t>
  </si>
  <si>
    <t>Wendy</t>
  </si>
  <si>
    <t>Diego</t>
  </si>
  <si>
    <t>Jonathan</t>
  </si>
  <si>
    <t>Jessika</t>
  </si>
  <si>
    <t>Abdianis</t>
  </si>
  <si>
    <t>Mayleen</t>
  </si>
  <si>
    <t>Elizabeth</t>
  </si>
  <si>
    <t>Kiara</t>
  </si>
  <si>
    <t>Kimberly</t>
  </si>
  <si>
    <t>Erick</t>
  </si>
  <si>
    <t>Sulca</t>
  </si>
  <si>
    <t>Torres</t>
  </si>
  <si>
    <t>González</t>
  </si>
  <si>
    <t>Valdés</t>
  </si>
  <si>
    <t>Araúz</t>
  </si>
  <si>
    <t>Alvarado</t>
  </si>
  <si>
    <t>Rivera</t>
  </si>
  <si>
    <t>Pimentel</t>
  </si>
  <si>
    <t>Secretaria</t>
  </si>
  <si>
    <t>Gerente</t>
  </si>
  <si>
    <t>Vendedora</t>
  </si>
  <si>
    <t>Aseador</t>
  </si>
  <si>
    <t>Vendedor</t>
  </si>
  <si>
    <t>A00</t>
  </si>
  <si>
    <t>E01</t>
  </si>
  <si>
    <t>C01</t>
  </si>
  <si>
    <t>C03</t>
  </si>
  <si>
    <t>C00</t>
  </si>
  <si>
    <t>Contador</t>
  </si>
  <si>
    <t>Vendadora</t>
  </si>
  <si>
    <t>DECIMO</t>
  </si>
  <si>
    <t>S.S.</t>
  </si>
  <si>
    <t>TOTAL DE DECIMO</t>
  </si>
  <si>
    <t>TOTALES</t>
  </si>
</sst>
</file>

<file path=xl/styles.xml><?xml version="1.0" encoding="utf-8"?>
<styleSheet xmlns="http://schemas.openxmlformats.org/spreadsheetml/2006/main">
  <numFmts count="1">
    <numFmt numFmtId="165" formatCode="&quot;B/.&quot;\ #,##0.00"/>
  </numFmts>
  <fonts count="2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5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A4" sqref="A4:L4"/>
    </sheetView>
  </sheetViews>
  <sheetFormatPr baseColWidth="10" defaultRowHeight="15"/>
  <cols>
    <col min="1" max="1" width="20.28515625" customWidth="1"/>
    <col min="8" max="8" width="9.140625" customWidth="1"/>
    <col min="9" max="9" width="11.42578125" customWidth="1"/>
    <col min="15" max="15" width="16.7109375" customWidth="1"/>
  </cols>
  <sheetData>
    <row r="1" spans="1:15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>
      <c r="A6" s="3" t="s">
        <v>0</v>
      </c>
      <c r="B6" s="3"/>
      <c r="C6" s="3"/>
      <c r="D6" s="3"/>
      <c r="E6" s="3"/>
      <c r="F6" s="3"/>
      <c r="G6" s="3"/>
      <c r="H6" s="3"/>
      <c r="I6" s="3" t="s">
        <v>13</v>
      </c>
      <c r="J6" s="3"/>
      <c r="K6" s="3"/>
      <c r="L6" s="3" t="s">
        <v>16</v>
      </c>
    </row>
    <row r="7" spans="1:1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10</v>
      </c>
      <c r="G7" s="4" t="s">
        <v>11</v>
      </c>
      <c r="H7" s="4" t="s">
        <v>12</v>
      </c>
      <c r="I7" s="4" t="s">
        <v>17</v>
      </c>
      <c r="J7" s="4" t="s">
        <v>14</v>
      </c>
      <c r="K7" s="4" t="s">
        <v>15</v>
      </c>
      <c r="L7" s="3"/>
      <c r="M7" s="1" t="s">
        <v>59</v>
      </c>
      <c r="N7" s="1" t="s">
        <v>60</v>
      </c>
      <c r="O7" s="1" t="s">
        <v>61</v>
      </c>
    </row>
    <row r="8" spans="1:15">
      <c r="A8" s="5" t="s">
        <v>19</v>
      </c>
      <c r="B8" s="5" t="s">
        <v>19</v>
      </c>
      <c r="C8" s="5" t="s">
        <v>29</v>
      </c>
      <c r="D8" s="5" t="s">
        <v>39</v>
      </c>
      <c r="E8" s="5" t="s">
        <v>47</v>
      </c>
      <c r="F8" s="5" t="s">
        <v>52</v>
      </c>
      <c r="G8" s="6">
        <v>10.98</v>
      </c>
      <c r="H8" s="5">
        <v>40</v>
      </c>
      <c r="I8" s="6">
        <f>G8*H8</f>
        <v>439.20000000000005</v>
      </c>
      <c r="J8" s="6">
        <f>I8*0.08</f>
        <v>35.136000000000003</v>
      </c>
      <c r="K8" s="6">
        <f>I8*1.5%</f>
        <v>6.5880000000000001</v>
      </c>
      <c r="L8" s="6">
        <f>I8-J8-K8</f>
        <v>397.476</v>
      </c>
      <c r="M8" s="2">
        <f>((I8*8)/12)-J8</f>
        <v>257.66399999999999</v>
      </c>
      <c r="N8" s="2">
        <f>M8*8%</f>
        <v>20.613119999999999</v>
      </c>
      <c r="O8" s="2">
        <f>M8-N8</f>
        <v>237.05087999999998</v>
      </c>
    </row>
    <row r="9" spans="1:15">
      <c r="A9" s="5" t="s">
        <v>20</v>
      </c>
      <c r="B9" s="5" t="s">
        <v>20</v>
      </c>
      <c r="C9" s="5" t="s">
        <v>30</v>
      </c>
      <c r="D9" s="5" t="s">
        <v>40</v>
      </c>
      <c r="E9" s="5" t="s">
        <v>57</v>
      </c>
      <c r="F9" s="5" t="s">
        <v>53</v>
      </c>
      <c r="G9" s="6">
        <v>16.8</v>
      </c>
      <c r="H9" s="5">
        <v>40</v>
      </c>
      <c r="I9" s="6">
        <f>G9*H9</f>
        <v>672</v>
      </c>
      <c r="J9" s="6">
        <f t="shared" ref="J9:J17" si="0">I9*0.08</f>
        <v>53.76</v>
      </c>
      <c r="K9" s="6">
        <f t="shared" ref="K9:K17" si="1">I9*1.5%</f>
        <v>10.08</v>
      </c>
      <c r="L9" s="6">
        <f t="shared" ref="L9:L17" si="2">I9-J9-K9</f>
        <v>608.16</v>
      </c>
      <c r="M9" s="2">
        <f>(I9*8)/12</f>
        <v>448</v>
      </c>
      <c r="N9" s="2">
        <f t="shared" ref="N9:N17" si="3">M9*8%</f>
        <v>35.840000000000003</v>
      </c>
      <c r="O9" s="2">
        <f t="shared" ref="O9:O17" si="4">M9-N9</f>
        <v>412.15999999999997</v>
      </c>
    </row>
    <row r="10" spans="1:15">
      <c r="A10" s="5" t="s">
        <v>21</v>
      </c>
      <c r="B10" s="5" t="s">
        <v>21</v>
      </c>
      <c r="C10" s="5" t="s">
        <v>31</v>
      </c>
      <c r="D10" s="5" t="s">
        <v>41</v>
      </c>
      <c r="E10" s="5" t="s">
        <v>50</v>
      </c>
      <c r="F10" s="5" t="s">
        <v>52</v>
      </c>
      <c r="G10" s="6">
        <v>5.6</v>
      </c>
      <c r="H10" s="5">
        <v>40</v>
      </c>
      <c r="I10" s="6">
        <f t="shared" ref="I10:I17" si="5">G10*H10</f>
        <v>224</v>
      </c>
      <c r="J10" s="6">
        <f t="shared" si="0"/>
        <v>17.920000000000002</v>
      </c>
      <c r="K10" s="6">
        <f t="shared" si="1"/>
        <v>3.36</v>
      </c>
      <c r="L10" s="6">
        <f t="shared" si="2"/>
        <v>202.71999999999997</v>
      </c>
      <c r="M10" s="2">
        <f t="shared" ref="M10:M17" si="6">(I10*8)/12</f>
        <v>149.33333333333334</v>
      </c>
      <c r="N10" s="2">
        <f t="shared" si="3"/>
        <v>11.946666666666667</v>
      </c>
      <c r="O10" s="2">
        <f t="shared" si="4"/>
        <v>137.38666666666668</v>
      </c>
    </row>
    <row r="11" spans="1:15">
      <c r="A11" s="5" t="s">
        <v>22</v>
      </c>
      <c r="B11" s="5" t="s">
        <v>22</v>
      </c>
      <c r="C11" s="5" t="s">
        <v>32</v>
      </c>
      <c r="D11" s="5" t="s">
        <v>42</v>
      </c>
      <c r="E11" s="5" t="s">
        <v>48</v>
      </c>
      <c r="F11" s="5" t="s">
        <v>54</v>
      </c>
      <c r="G11" s="6">
        <v>25.89</v>
      </c>
      <c r="H11" s="5">
        <v>40</v>
      </c>
      <c r="I11" s="6">
        <f t="shared" si="5"/>
        <v>1035.5999999999999</v>
      </c>
      <c r="J11" s="6">
        <f t="shared" si="0"/>
        <v>82.847999999999999</v>
      </c>
      <c r="K11" s="6">
        <f t="shared" si="1"/>
        <v>15.533999999999999</v>
      </c>
      <c r="L11" s="6">
        <f t="shared" si="2"/>
        <v>937.21799999999996</v>
      </c>
      <c r="M11" s="2">
        <f t="shared" si="6"/>
        <v>690.4</v>
      </c>
      <c r="N11" s="2">
        <f t="shared" si="3"/>
        <v>55.231999999999999</v>
      </c>
      <c r="O11" s="2">
        <f t="shared" si="4"/>
        <v>635.16800000000001</v>
      </c>
    </row>
    <row r="12" spans="1:15">
      <c r="A12" s="5" t="s">
        <v>23</v>
      </c>
      <c r="B12" s="5" t="s">
        <v>23</v>
      </c>
      <c r="C12" s="5" t="s">
        <v>33</v>
      </c>
      <c r="D12" s="5" t="s">
        <v>43</v>
      </c>
      <c r="E12" s="5" t="s">
        <v>49</v>
      </c>
      <c r="F12" s="5" t="s">
        <v>56</v>
      </c>
      <c r="G12" s="6">
        <v>1.81</v>
      </c>
      <c r="H12" s="5">
        <v>40</v>
      </c>
      <c r="I12" s="6">
        <f t="shared" si="5"/>
        <v>72.400000000000006</v>
      </c>
      <c r="J12" s="6">
        <f t="shared" si="0"/>
        <v>5.7920000000000007</v>
      </c>
      <c r="K12" s="6">
        <f t="shared" si="1"/>
        <v>1.0860000000000001</v>
      </c>
      <c r="L12" s="6">
        <f t="shared" si="2"/>
        <v>65.522000000000006</v>
      </c>
      <c r="M12" s="2">
        <f t="shared" si="6"/>
        <v>48.266666666666673</v>
      </c>
      <c r="N12" s="2">
        <f t="shared" si="3"/>
        <v>3.861333333333334</v>
      </c>
      <c r="O12" s="2">
        <f t="shared" si="4"/>
        <v>44.405333333333338</v>
      </c>
    </row>
    <row r="13" spans="1:15">
      <c r="A13" s="5" t="s">
        <v>24</v>
      </c>
      <c r="B13" s="5" t="s">
        <v>24</v>
      </c>
      <c r="C13" s="5" t="s">
        <v>34</v>
      </c>
      <c r="D13" s="5" t="s">
        <v>44</v>
      </c>
      <c r="E13" s="5" t="s">
        <v>49</v>
      </c>
      <c r="F13" s="5" t="s">
        <v>52</v>
      </c>
      <c r="G13" s="6">
        <v>1.81</v>
      </c>
      <c r="H13" s="5">
        <v>40</v>
      </c>
      <c r="I13" s="6">
        <f t="shared" si="5"/>
        <v>72.400000000000006</v>
      </c>
      <c r="J13" s="6">
        <f t="shared" si="0"/>
        <v>5.7920000000000007</v>
      </c>
      <c r="K13" s="6">
        <f t="shared" si="1"/>
        <v>1.0860000000000001</v>
      </c>
      <c r="L13" s="6">
        <f t="shared" si="2"/>
        <v>65.522000000000006</v>
      </c>
      <c r="M13" s="2">
        <f t="shared" si="6"/>
        <v>48.266666666666673</v>
      </c>
      <c r="N13" s="2">
        <f t="shared" si="3"/>
        <v>3.861333333333334</v>
      </c>
      <c r="O13" s="2">
        <f t="shared" si="4"/>
        <v>44.405333333333338</v>
      </c>
    </row>
    <row r="14" spans="1:15">
      <c r="A14" s="5" t="s">
        <v>25</v>
      </c>
      <c r="B14" s="5" t="s">
        <v>25</v>
      </c>
      <c r="C14" s="5" t="s">
        <v>35</v>
      </c>
      <c r="D14" s="5" t="s">
        <v>41</v>
      </c>
      <c r="E14" s="5" t="s">
        <v>49</v>
      </c>
      <c r="F14" s="5" t="s">
        <v>55</v>
      </c>
      <c r="G14" s="6">
        <v>1.81</v>
      </c>
      <c r="H14" s="5">
        <v>40</v>
      </c>
      <c r="I14" s="6">
        <f t="shared" si="5"/>
        <v>72.400000000000006</v>
      </c>
      <c r="J14" s="6">
        <f t="shared" si="0"/>
        <v>5.7920000000000007</v>
      </c>
      <c r="K14" s="6">
        <f t="shared" si="1"/>
        <v>1.0860000000000001</v>
      </c>
      <c r="L14" s="6">
        <f t="shared" si="2"/>
        <v>65.522000000000006</v>
      </c>
      <c r="M14" s="2">
        <f t="shared" si="6"/>
        <v>48.266666666666673</v>
      </c>
      <c r="N14" s="2">
        <f t="shared" si="3"/>
        <v>3.861333333333334</v>
      </c>
      <c r="O14" s="2">
        <f t="shared" si="4"/>
        <v>44.405333333333338</v>
      </c>
    </row>
    <row r="15" spans="1:15">
      <c r="A15" s="5" t="s">
        <v>26</v>
      </c>
      <c r="B15" s="5" t="s">
        <v>26</v>
      </c>
      <c r="C15" s="5" t="s">
        <v>36</v>
      </c>
      <c r="D15" s="5" t="s">
        <v>45</v>
      </c>
      <c r="E15" s="5" t="s">
        <v>49</v>
      </c>
      <c r="F15" s="5" t="s">
        <v>52</v>
      </c>
      <c r="G15" s="6">
        <v>1.81</v>
      </c>
      <c r="H15" s="5">
        <v>40</v>
      </c>
      <c r="I15" s="6">
        <f t="shared" si="5"/>
        <v>72.400000000000006</v>
      </c>
      <c r="J15" s="6">
        <f t="shared" si="0"/>
        <v>5.7920000000000007</v>
      </c>
      <c r="K15" s="6">
        <f t="shared" si="1"/>
        <v>1.0860000000000001</v>
      </c>
      <c r="L15" s="6">
        <f t="shared" si="2"/>
        <v>65.522000000000006</v>
      </c>
      <c r="M15" s="2">
        <f t="shared" si="6"/>
        <v>48.266666666666673</v>
      </c>
      <c r="N15" s="2">
        <f t="shared" si="3"/>
        <v>3.861333333333334</v>
      </c>
      <c r="O15" s="2">
        <f t="shared" si="4"/>
        <v>44.405333333333338</v>
      </c>
    </row>
    <row r="16" spans="1:15">
      <c r="A16" s="5" t="s">
        <v>27</v>
      </c>
      <c r="B16" s="5" t="s">
        <v>27</v>
      </c>
      <c r="C16" s="5" t="s">
        <v>37</v>
      </c>
      <c r="D16" s="5" t="s">
        <v>45</v>
      </c>
      <c r="E16" s="5" t="s">
        <v>58</v>
      </c>
      <c r="F16" s="5" t="s">
        <v>52</v>
      </c>
      <c r="G16" s="6">
        <v>1.81</v>
      </c>
      <c r="H16" s="5">
        <v>40</v>
      </c>
      <c r="I16" s="6">
        <f t="shared" si="5"/>
        <v>72.400000000000006</v>
      </c>
      <c r="J16" s="6">
        <f t="shared" si="0"/>
        <v>5.7920000000000007</v>
      </c>
      <c r="K16" s="6">
        <f t="shared" si="1"/>
        <v>1.0860000000000001</v>
      </c>
      <c r="L16" s="6">
        <f t="shared" si="2"/>
        <v>65.522000000000006</v>
      </c>
      <c r="M16" s="2">
        <f t="shared" si="6"/>
        <v>48.266666666666673</v>
      </c>
      <c r="N16" s="2">
        <f t="shared" si="3"/>
        <v>3.861333333333334</v>
      </c>
      <c r="O16" s="2">
        <f t="shared" si="4"/>
        <v>44.405333333333338</v>
      </c>
    </row>
    <row r="17" spans="1:15">
      <c r="A17" s="5" t="s">
        <v>28</v>
      </c>
      <c r="B17" s="5" t="s">
        <v>28</v>
      </c>
      <c r="C17" s="5" t="s">
        <v>38</v>
      </c>
      <c r="D17" s="5" t="s">
        <v>46</v>
      </c>
      <c r="E17" s="5" t="s">
        <v>51</v>
      </c>
      <c r="F17" s="5" t="s">
        <v>53</v>
      </c>
      <c r="G17" s="6">
        <v>1.81</v>
      </c>
      <c r="H17" s="5">
        <v>40</v>
      </c>
      <c r="I17" s="6">
        <f t="shared" si="5"/>
        <v>72.400000000000006</v>
      </c>
      <c r="J17" s="6">
        <f t="shared" si="0"/>
        <v>5.7920000000000007</v>
      </c>
      <c r="K17" s="6">
        <f t="shared" si="1"/>
        <v>1.0860000000000001</v>
      </c>
      <c r="L17" s="6">
        <f t="shared" si="2"/>
        <v>65.522000000000006</v>
      </c>
      <c r="M17" s="2">
        <f t="shared" si="6"/>
        <v>48.266666666666673</v>
      </c>
      <c r="N17" s="2">
        <f t="shared" si="3"/>
        <v>3.861333333333334</v>
      </c>
      <c r="O17" s="2">
        <f t="shared" si="4"/>
        <v>44.405333333333338</v>
      </c>
    </row>
    <row r="18" spans="1:15">
      <c r="A18" s="5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2"/>
      <c r="N18" s="2"/>
      <c r="O18" s="2"/>
    </row>
    <row r="19" spans="1:15">
      <c r="A19" s="5" t="s">
        <v>62</v>
      </c>
      <c r="B19" s="5"/>
      <c r="C19" s="5"/>
      <c r="D19" s="5"/>
      <c r="E19" s="5"/>
      <c r="F19" s="5"/>
      <c r="G19" s="5"/>
      <c r="H19" s="5"/>
      <c r="I19" s="6">
        <f>SUM(I8:I18)</f>
        <v>2805.2000000000007</v>
      </c>
      <c r="J19" s="6">
        <f>SUM(J8:J18)</f>
        <v>224.416</v>
      </c>
      <c r="K19" s="6">
        <f>SUM(K8:K18)</f>
        <v>42.077999999999989</v>
      </c>
      <c r="L19" s="6">
        <f>SUM(L8:L18)</f>
        <v>2538.7059999999997</v>
      </c>
      <c r="M19" s="2">
        <f>SUM(M8:M18)</f>
        <v>1834.9973333333332</v>
      </c>
      <c r="N19" s="2">
        <f>SUM(N8:N18)</f>
        <v>146.79978666666668</v>
      </c>
      <c r="O19" s="2">
        <f>SUM(O8:O18)</f>
        <v>1688.1975466666668</v>
      </c>
    </row>
  </sheetData>
  <mergeCells count="8">
    <mergeCell ref="A6:H6"/>
    <mergeCell ref="I6:K6"/>
    <mergeCell ref="L6:L7"/>
    <mergeCell ref="A1:L1"/>
    <mergeCell ref="A2:L2"/>
    <mergeCell ref="A4:L4"/>
    <mergeCell ref="A5:L5"/>
    <mergeCell ref="A3:L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ehidi</dc:creator>
  <cp:lastModifiedBy>ehidi</cp:lastModifiedBy>
  <dcterms:created xsi:type="dcterms:W3CDTF">2010-11-25T19:30:52Z</dcterms:created>
  <dcterms:modified xsi:type="dcterms:W3CDTF">2010-11-26T19:24:23Z</dcterms:modified>
</cp:coreProperties>
</file>