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colas\Desktop\RECURSOS\"/>
    </mc:Choice>
  </mc:AlternateContent>
  <xr:revisionPtr revIDLastSave="0" documentId="8_{0010D4E5-8D95-4343-B86F-46518EEF0606}" xr6:coauthVersionLast="46" xr6:coauthVersionMax="46" xr10:uidLastSave="{00000000-0000-0000-0000-000000000000}"/>
  <bookViews>
    <workbookView xWindow="-120" yWindow="-120" windowWidth="20730" windowHeight="11160" xr2:uid="{7028D01A-3D22-450D-A028-7BA5BBBE3F87}"/>
  </bookViews>
  <sheets>
    <sheet name="Hoja1" sheetId="4" r:id="rId1"/>
    <sheet name="UEPS" sheetId="1" r:id="rId2"/>
    <sheet name="PEPS" sheetId="3" r:id="rId3"/>
    <sheet name="PROMEDIO PONDERAD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2" l="1"/>
  <c r="F12" i="2"/>
  <c r="F10" i="2"/>
  <c r="J8" i="2"/>
  <c r="J9" i="2" s="1"/>
  <c r="J10" i="2" s="1"/>
  <c r="J11" i="2" s="1"/>
  <c r="J12" i="2" s="1"/>
  <c r="J13" i="2" s="1"/>
  <c r="F8" i="2"/>
  <c r="L7" i="2"/>
  <c r="F7" i="2"/>
  <c r="L23" i="3"/>
  <c r="L22" i="3"/>
  <c r="L21" i="3"/>
  <c r="L20" i="3"/>
  <c r="I21" i="3"/>
  <c r="L19" i="3"/>
  <c r="L18" i="3"/>
  <c r="L17" i="3"/>
  <c r="L15" i="3"/>
  <c r="L16" i="3"/>
  <c r="L12" i="3"/>
  <c r="I16" i="3"/>
  <c r="L13" i="3"/>
  <c r="I22" i="3"/>
  <c r="I20" i="3"/>
  <c r="F17" i="3"/>
  <c r="I15" i="3"/>
  <c r="L14" i="3"/>
  <c r="F12" i="3"/>
  <c r="L11" i="3"/>
  <c r="L10" i="3"/>
  <c r="I10" i="3"/>
  <c r="L9" i="3"/>
  <c r="L8" i="3"/>
  <c r="F8" i="3"/>
  <c r="L7" i="3"/>
  <c r="F7" i="3"/>
  <c r="L25" i="1"/>
  <c r="I25" i="1"/>
  <c r="L22" i="1"/>
  <c r="L18" i="1"/>
  <c r="I24" i="1"/>
  <c r="I23" i="1"/>
  <c r="I22" i="1"/>
  <c r="L21" i="1"/>
  <c r="L20" i="1"/>
  <c r="L19" i="1"/>
  <c r="F18" i="1"/>
  <c r="L17" i="1"/>
  <c r="L16" i="1"/>
  <c r="L15" i="1"/>
  <c r="I15" i="1"/>
  <c r="L14" i="1"/>
  <c r="L13" i="1"/>
  <c r="L12" i="1"/>
  <c r="F12" i="1"/>
  <c r="L11" i="1"/>
  <c r="L10" i="1"/>
  <c r="I10" i="1"/>
  <c r="H10" i="1"/>
  <c r="L9" i="1"/>
  <c r="L8" i="1"/>
  <c r="F8" i="1"/>
  <c r="L7" i="1"/>
  <c r="F7" i="1"/>
  <c r="L8" i="2" l="1"/>
  <c r="K8" i="2" s="1"/>
  <c r="H9" i="2" s="1"/>
  <c r="I9" i="2" s="1"/>
  <c r="L9" i="2" s="1"/>
  <c r="L10" i="2" l="1"/>
  <c r="K10" i="2" s="1"/>
  <c r="H11" i="2" s="1"/>
  <c r="I11" i="2" s="1"/>
  <c r="L11" i="2" s="1"/>
  <c r="L12" i="2" s="1"/>
  <c r="K9" i="2"/>
  <c r="K12" i="2" l="1"/>
  <c r="H13" i="2" s="1"/>
  <c r="I13" i="2" s="1"/>
  <c r="L13" i="2" s="1"/>
  <c r="K13" i="2" l="1"/>
  <c r="H14" i="2" s="1"/>
  <c r="I14" i="2" s="1"/>
  <c r="L14" i="2"/>
  <c r="K14" i="2" s="1"/>
</calcChain>
</file>

<file path=xl/sharedStrings.xml><?xml version="1.0" encoding="utf-8"?>
<sst xmlns="http://schemas.openxmlformats.org/spreadsheetml/2006/main" count="140" uniqueCount="20">
  <si>
    <t xml:space="preserve">PRODUCTO: ________________________________REF: __________________ PROVEEDOR: _______________________  </t>
  </si>
  <si>
    <t>FECHA</t>
  </si>
  <si>
    <t>DETALLE</t>
  </si>
  <si>
    <t>ENTRADAS</t>
  </si>
  <si>
    <t>SALIDAS</t>
  </si>
  <si>
    <t>SALDOS</t>
  </si>
  <si>
    <t>Q</t>
  </si>
  <si>
    <t>C/U</t>
  </si>
  <si>
    <t>C/T</t>
  </si>
  <si>
    <t>-</t>
  </si>
  <si>
    <t>Compra</t>
  </si>
  <si>
    <t>Ventas</t>
  </si>
  <si>
    <t>Inventario</t>
  </si>
  <si>
    <t>Compras</t>
  </si>
  <si>
    <r>
      <t xml:space="preserve">EMPRESA: _____________________________________ CLIENTE: ___________________ METODO:   </t>
    </r>
    <r>
      <rPr>
        <u/>
        <sz val="12"/>
        <color theme="1"/>
        <rFont val="Arial"/>
        <family val="2"/>
      </rPr>
      <t>UEPS</t>
    </r>
    <r>
      <rPr>
        <sz val="12"/>
        <color theme="1"/>
        <rFont val="Arial"/>
        <family val="2"/>
      </rPr>
      <t xml:space="preserve">  </t>
    </r>
  </si>
  <si>
    <t>Perdidas</t>
  </si>
  <si>
    <r>
      <t xml:space="preserve">EMPRESA: _____________________________________ CLIENTE: ___________________ METODO:   </t>
    </r>
    <r>
      <rPr>
        <u/>
        <sz val="12"/>
        <color theme="1"/>
        <rFont val="Arial"/>
        <family val="2"/>
      </rPr>
      <t>PEPS</t>
    </r>
  </si>
  <si>
    <t xml:space="preserve"> </t>
  </si>
  <si>
    <r>
      <t xml:space="preserve">EMPRESA: _____________________________________ CLIENTE: ___________________ METODO:   </t>
    </r>
    <r>
      <rPr>
        <u/>
        <sz val="12"/>
        <color theme="1"/>
        <rFont val="Arial"/>
        <family val="2"/>
      </rPr>
      <t>PP</t>
    </r>
  </si>
  <si>
    <t>EN ESTE ARCHIVO SE ENCONTRARAN TRES HOJAS, EN LAS CUALES SE ENCONTRARAN LOS 3 METODOS DE MANEJO DE INVENTARIO, KARDEX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</si>
</sst>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4" fillId="0" borderId="12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4" fontId="4" fillId="0" borderId="1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9E674-6EAF-49AF-81C9-C10693FF3342}">
  <dimension ref="B3:H6"/>
  <sheetViews>
    <sheetView tabSelected="1" workbookViewId="0">
      <selection activeCell="B7" sqref="B7"/>
    </sheetView>
  </sheetViews>
  <sheetFormatPr baseColWidth="10" defaultRowHeight="15" x14ac:dyDescent="0.25"/>
  <sheetData>
    <row r="3" spans="2:8" x14ac:dyDescent="0.25">
      <c r="B3" s="39" t="s">
        <v>19</v>
      </c>
      <c r="C3" s="39"/>
      <c r="D3" s="39"/>
      <c r="E3" s="39"/>
      <c r="F3" s="39"/>
      <c r="G3" s="39"/>
      <c r="H3" s="39"/>
    </row>
    <row r="4" spans="2:8" x14ac:dyDescent="0.25">
      <c r="B4" s="39"/>
      <c r="C4" s="39"/>
      <c r="D4" s="39"/>
      <c r="E4" s="39"/>
      <c r="F4" s="39"/>
      <c r="G4" s="39"/>
      <c r="H4" s="39"/>
    </row>
    <row r="5" spans="2:8" x14ac:dyDescent="0.25">
      <c r="B5" s="39"/>
      <c r="C5" s="39"/>
      <c r="D5" s="39"/>
      <c r="E5" s="39"/>
      <c r="F5" s="39"/>
      <c r="G5" s="39"/>
      <c r="H5" s="39"/>
    </row>
    <row r="6" spans="2:8" x14ac:dyDescent="0.25">
      <c r="B6" s="39"/>
      <c r="C6" s="39"/>
      <c r="D6" s="39"/>
      <c r="E6" s="39"/>
      <c r="F6" s="39"/>
      <c r="G6" s="39"/>
      <c r="H6" s="39"/>
    </row>
  </sheetData>
  <mergeCells count="1">
    <mergeCell ref="B3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5A96D-5FC4-46A1-97D7-374200C90D25}">
  <sheetPr codeName="Hoja1"/>
  <dimension ref="B1:XFD27"/>
  <sheetViews>
    <sheetView zoomScale="70" zoomScaleNormal="70" workbookViewId="0">
      <selection activeCell="L7" sqref="L7"/>
    </sheetView>
  </sheetViews>
  <sheetFormatPr baseColWidth="10" defaultRowHeight="15" x14ac:dyDescent="0.25"/>
  <cols>
    <col min="1" max="4" width="11.42578125" style="4"/>
    <col min="5" max="5" width="13.85546875" style="5" bestFit="1" customWidth="1"/>
    <col min="6" max="6" width="21.7109375" style="5" bestFit="1" customWidth="1"/>
    <col min="7" max="7" width="11.42578125" style="4"/>
    <col min="8" max="8" width="15.28515625" style="7" bestFit="1" customWidth="1"/>
    <col min="9" max="9" width="21.7109375" style="7" bestFit="1" customWidth="1"/>
    <col min="10" max="10" width="11.42578125" style="4"/>
    <col min="11" max="11" width="13.85546875" style="7" bestFit="1" customWidth="1"/>
    <col min="12" max="12" width="21.7109375" style="7" bestFit="1" customWidth="1"/>
    <col min="13" max="16384" width="11.42578125" style="4"/>
  </cols>
  <sheetData>
    <row r="1" spans="2:12 16384:16384" ht="15.75" thickBot="1" x14ac:dyDescent="0.3"/>
    <row r="2" spans="2:12 16384:16384" ht="31.5" customHeight="1" x14ac:dyDescent="0.25">
      <c r="B2" s="27" t="s">
        <v>14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 16384:16384" ht="31.5" customHeight="1" x14ac:dyDescent="0.2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2 16384:16384" ht="15.75" thickBot="1" x14ac:dyDescent="0.3">
      <c r="B4" s="33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 16384:16384" s="6" customFormat="1" ht="32.25" thickBot="1" x14ac:dyDescent="0.3">
      <c r="B5" s="1" t="s">
        <v>1</v>
      </c>
      <c r="C5" s="2" t="s">
        <v>2</v>
      </c>
      <c r="D5" s="36" t="s">
        <v>3</v>
      </c>
      <c r="E5" s="37"/>
      <c r="F5" s="38"/>
      <c r="G5" s="36" t="s">
        <v>4</v>
      </c>
      <c r="H5" s="37"/>
      <c r="I5" s="38"/>
      <c r="J5" s="36" t="s">
        <v>5</v>
      </c>
      <c r="K5" s="37"/>
      <c r="L5" s="38"/>
    </row>
    <row r="6" spans="2:12 16384:16384" ht="15.75" thickBot="1" x14ac:dyDescent="0.3">
      <c r="B6" s="9"/>
      <c r="C6" s="10"/>
      <c r="D6" s="10" t="s">
        <v>6</v>
      </c>
      <c r="E6" s="11" t="s">
        <v>7</v>
      </c>
      <c r="F6" s="11" t="s">
        <v>8</v>
      </c>
      <c r="G6" s="10" t="s">
        <v>6</v>
      </c>
      <c r="H6" s="11" t="s">
        <v>7</v>
      </c>
      <c r="I6" s="11" t="s">
        <v>8</v>
      </c>
      <c r="J6" s="10" t="s">
        <v>6</v>
      </c>
      <c r="K6" s="11" t="s">
        <v>7</v>
      </c>
      <c r="L6" s="11" t="s">
        <v>8</v>
      </c>
    </row>
    <row r="7" spans="2:12 16384:16384" ht="15.75" thickBot="1" x14ac:dyDescent="0.3">
      <c r="B7" s="15"/>
      <c r="C7" s="16" t="s">
        <v>12</v>
      </c>
      <c r="D7" s="16">
        <v>40000</v>
      </c>
      <c r="E7" s="17">
        <v>2500</v>
      </c>
      <c r="F7" s="17">
        <f>D7*E7</f>
        <v>100000000</v>
      </c>
      <c r="G7" s="16" t="s">
        <v>9</v>
      </c>
      <c r="H7" s="17" t="s">
        <v>9</v>
      </c>
      <c r="I7" s="17" t="s">
        <v>9</v>
      </c>
      <c r="J7" s="16">
        <v>40000</v>
      </c>
      <c r="K7" s="17">
        <v>2500</v>
      </c>
      <c r="L7" s="8">
        <f>J7*K7</f>
        <v>100000000</v>
      </c>
    </row>
    <row r="8" spans="2:12 16384:16384" x14ac:dyDescent="0.25">
      <c r="B8" s="18">
        <v>5</v>
      </c>
      <c r="C8" s="19" t="s">
        <v>10</v>
      </c>
      <c r="D8" s="19">
        <v>25000</v>
      </c>
      <c r="E8" s="20">
        <v>3000</v>
      </c>
      <c r="F8" s="20">
        <f>D8*E8</f>
        <v>75000000</v>
      </c>
      <c r="G8" s="19" t="s">
        <v>9</v>
      </c>
      <c r="H8" s="20" t="s">
        <v>9</v>
      </c>
      <c r="I8" s="20" t="s">
        <v>9</v>
      </c>
      <c r="J8" s="19">
        <v>40000</v>
      </c>
      <c r="K8" s="20">
        <v>2500</v>
      </c>
      <c r="L8" s="21">
        <f>J8*K8</f>
        <v>100000000</v>
      </c>
    </row>
    <row r="9" spans="2:12 16384:16384" ht="15.75" thickBot="1" x14ac:dyDescent="0.3">
      <c r="B9" s="22"/>
      <c r="C9" s="23"/>
      <c r="D9" s="23"/>
      <c r="E9" s="24"/>
      <c r="F9" s="24"/>
      <c r="G9" s="23"/>
      <c r="H9" s="24"/>
      <c r="I9" s="24"/>
      <c r="J9" s="23">
        <v>25000</v>
      </c>
      <c r="K9" s="24">
        <v>3000</v>
      </c>
      <c r="L9" s="3">
        <f>J9*K9</f>
        <v>75000000</v>
      </c>
    </row>
    <row r="10" spans="2:12 16384:16384" x14ac:dyDescent="0.25">
      <c r="B10" s="18">
        <v>10</v>
      </c>
      <c r="C10" s="19" t="s">
        <v>11</v>
      </c>
      <c r="D10" s="19" t="s">
        <v>9</v>
      </c>
      <c r="E10" s="19" t="s">
        <v>9</v>
      </c>
      <c r="F10" s="19" t="s">
        <v>9</v>
      </c>
      <c r="G10" s="19">
        <v>20000</v>
      </c>
      <c r="H10" s="20">
        <f>+E8</f>
        <v>3000</v>
      </c>
      <c r="I10" s="20">
        <f>+H10*G10</f>
        <v>60000000</v>
      </c>
      <c r="J10" s="19">
        <v>40000</v>
      </c>
      <c r="K10" s="20">
        <v>2500</v>
      </c>
      <c r="L10" s="21">
        <f>J10*K10</f>
        <v>100000000</v>
      </c>
    </row>
    <row r="11" spans="2:12 16384:16384" ht="15.75" thickBot="1" x14ac:dyDescent="0.3">
      <c r="B11" s="22"/>
      <c r="C11" s="23"/>
      <c r="D11" s="23"/>
      <c r="E11" s="24"/>
      <c r="F11" s="24"/>
      <c r="G11" s="23"/>
      <c r="H11" s="24"/>
      <c r="I11" s="24"/>
      <c r="J11" s="23">
        <v>5000</v>
      </c>
      <c r="K11" s="24">
        <v>3000</v>
      </c>
      <c r="L11" s="3">
        <f>J11*K11</f>
        <v>15000000</v>
      </c>
    </row>
    <row r="12" spans="2:12 16384:16384" x14ac:dyDescent="0.25">
      <c r="B12" s="18">
        <v>15</v>
      </c>
      <c r="C12" s="19" t="s">
        <v>13</v>
      </c>
      <c r="D12" s="19">
        <v>35000</v>
      </c>
      <c r="E12" s="20">
        <v>3400</v>
      </c>
      <c r="F12" s="20">
        <f>D12*E12</f>
        <v>119000000</v>
      </c>
      <c r="G12" s="19"/>
      <c r="H12" s="20"/>
      <c r="I12" s="20"/>
      <c r="J12" s="19">
        <v>40000</v>
      </c>
      <c r="K12" s="20">
        <v>2500</v>
      </c>
      <c r="L12" s="21">
        <f>J12*K12</f>
        <v>100000000</v>
      </c>
    </row>
    <row r="13" spans="2:12 16384:16384" x14ac:dyDescent="0.25">
      <c r="B13" s="25"/>
      <c r="C13" s="12"/>
      <c r="D13" s="12"/>
      <c r="E13" s="13"/>
      <c r="F13" s="13"/>
      <c r="G13" s="12"/>
      <c r="H13" s="13"/>
      <c r="I13" s="13"/>
      <c r="J13" s="12">
        <v>5000</v>
      </c>
      <c r="K13" s="13">
        <v>3000</v>
      </c>
      <c r="L13" s="11">
        <f>J13*K13</f>
        <v>15000000</v>
      </c>
    </row>
    <row r="14" spans="2:12 16384:16384" ht="15.75" thickBot="1" x14ac:dyDescent="0.3">
      <c r="B14" s="22"/>
      <c r="C14" s="23"/>
      <c r="D14" s="23"/>
      <c r="E14" s="24"/>
      <c r="F14" s="24"/>
      <c r="G14" s="23"/>
      <c r="H14" s="24"/>
      <c r="I14" s="24"/>
      <c r="J14" s="23">
        <v>35000</v>
      </c>
      <c r="K14" s="24">
        <v>3400</v>
      </c>
      <c r="L14" s="3">
        <f>J14*K14</f>
        <v>119000000</v>
      </c>
    </row>
    <row r="15" spans="2:12 16384:16384" x14ac:dyDescent="0.25">
      <c r="B15" s="18">
        <v>20</v>
      </c>
      <c r="C15" s="19" t="s">
        <v>11</v>
      </c>
      <c r="D15" s="19" t="s">
        <v>9</v>
      </c>
      <c r="E15" s="19" t="s">
        <v>9</v>
      </c>
      <c r="F15" s="19" t="s">
        <v>9</v>
      </c>
      <c r="G15" s="19">
        <v>25000</v>
      </c>
      <c r="H15" s="20">
        <v>3400</v>
      </c>
      <c r="I15" s="20">
        <f>+H15*G15</f>
        <v>85000000</v>
      </c>
      <c r="J15" s="19">
        <v>40000</v>
      </c>
      <c r="K15" s="20">
        <v>2500</v>
      </c>
      <c r="L15" s="21">
        <f>J15*K15</f>
        <v>100000000</v>
      </c>
      <c r="XFD15" s="12"/>
    </row>
    <row r="16" spans="2:12 16384:16384" x14ac:dyDescent="0.25">
      <c r="B16" s="25"/>
      <c r="C16" s="12"/>
      <c r="D16" s="12"/>
      <c r="E16" s="13"/>
      <c r="F16" s="13"/>
      <c r="G16" s="12"/>
      <c r="H16" s="13"/>
      <c r="I16" s="13"/>
      <c r="J16" s="12">
        <v>5000</v>
      </c>
      <c r="K16" s="13">
        <v>3000</v>
      </c>
      <c r="L16" s="11">
        <f>J16*K16</f>
        <v>15000000</v>
      </c>
    </row>
    <row r="17" spans="2:12" ht="15.75" thickBot="1" x14ac:dyDescent="0.3">
      <c r="B17" s="22"/>
      <c r="C17" s="23"/>
      <c r="D17" s="23"/>
      <c r="E17" s="24"/>
      <c r="F17" s="24"/>
      <c r="G17" s="23"/>
      <c r="H17" s="24"/>
      <c r="I17" s="24"/>
      <c r="J17" s="23">
        <v>10000</v>
      </c>
      <c r="K17" s="24">
        <v>3400</v>
      </c>
      <c r="L17" s="3">
        <f>J17*K17</f>
        <v>34000000</v>
      </c>
    </row>
    <row r="18" spans="2:12" x14ac:dyDescent="0.25">
      <c r="B18" s="18">
        <v>25</v>
      </c>
      <c r="C18" s="19" t="s">
        <v>13</v>
      </c>
      <c r="D18" s="19">
        <v>15000</v>
      </c>
      <c r="E18" s="20">
        <v>4500</v>
      </c>
      <c r="F18" s="20">
        <f>E18*D18</f>
        <v>67500000</v>
      </c>
      <c r="G18" s="19" t="s">
        <v>9</v>
      </c>
      <c r="H18" s="19" t="s">
        <v>9</v>
      </c>
      <c r="I18" s="19" t="s">
        <v>9</v>
      </c>
      <c r="J18" s="19">
        <v>40000</v>
      </c>
      <c r="K18" s="20">
        <v>2500</v>
      </c>
      <c r="L18" s="21">
        <f>J18*K18</f>
        <v>100000000</v>
      </c>
    </row>
    <row r="19" spans="2:12" x14ac:dyDescent="0.25">
      <c r="B19" s="25"/>
      <c r="C19" s="12"/>
      <c r="D19" s="12"/>
      <c r="E19" s="13"/>
      <c r="F19" s="13"/>
      <c r="G19" s="12"/>
      <c r="H19" s="13"/>
      <c r="I19" s="13"/>
      <c r="J19" s="12">
        <v>5000</v>
      </c>
      <c r="K19" s="13">
        <v>3000</v>
      </c>
      <c r="L19" s="11">
        <f>J19*K19</f>
        <v>15000000</v>
      </c>
    </row>
    <row r="20" spans="2:12" x14ac:dyDescent="0.25">
      <c r="B20" s="25"/>
      <c r="C20" s="12"/>
      <c r="D20" s="12"/>
      <c r="E20" s="13"/>
      <c r="F20" s="13"/>
      <c r="G20" s="12"/>
      <c r="H20" s="13"/>
      <c r="I20" s="13"/>
      <c r="J20" s="12">
        <v>10000</v>
      </c>
      <c r="K20" s="13">
        <v>3400</v>
      </c>
      <c r="L20" s="11">
        <f>J20*K20</f>
        <v>34000000</v>
      </c>
    </row>
    <row r="21" spans="2:12" ht="15.75" thickBot="1" x14ac:dyDescent="0.3">
      <c r="B21" s="22"/>
      <c r="C21" s="23"/>
      <c r="D21" s="23"/>
      <c r="E21" s="24"/>
      <c r="F21" s="24"/>
      <c r="G21" s="23"/>
      <c r="H21" s="24"/>
      <c r="I21" s="24"/>
      <c r="J21" s="23">
        <v>15000</v>
      </c>
      <c r="K21" s="24">
        <v>4500</v>
      </c>
      <c r="L21" s="3">
        <f>K21*J21</f>
        <v>67500000</v>
      </c>
    </row>
    <row r="22" spans="2:12" x14ac:dyDescent="0.25">
      <c r="B22" s="18">
        <v>30</v>
      </c>
      <c r="C22" s="19" t="s">
        <v>11</v>
      </c>
      <c r="D22" s="19" t="s">
        <v>9</v>
      </c>
      <c r="E22" s="19" t="s">
        <v>9</v>
      </c>
      <c r="F22" s="19" t="s">
        <v>9</v>
      </c>
      <c r="G22" s="19">
        <v>15000</v>
      </c>
      <c r="H22" s="20">
        <v>4500</v>
      </c>
      <c r="I22" s="20">
        <f>H22*G22</f>
        <v>67500000</v>
      </c>
      <c r="J22" s="19">
        <v>40000</v>
      </c>
      <c r="K22" s="20">
        <v>2500</v>
      </c>
      <c r="L22" s="21">
        <f>J22*K22</f>
        <v>100000000</v>
      </c>
    </row>
    <row r="23" spans="2:12" x14ac:dyDescent="0.25">
      <c r="B23" s="25"/>
      <c r="C23" s="12"/>
      <c r="D23" s="12"/>
      <c r="E23" s="13"/>
      <c r="F23" s="13"/>
      <c r="G23" s="12">
        <v>10000</v>
      </c>
      <c r="H23" s="13">
        <v>3400</v>
      </c>
      <c r="I23" s="13">
        <f>G23*H23</f>
        <v>34000000</v>
      </c>
      <c r="J23" s="12"/>
      <c r="K23" s="13"/>
      <c r="L23" s="11"/>
    </row>
    <row r="24" spans="2:12" ht="15.75" thickBot="1" x14ac:dyDescent="0.3">
      <c r="B24" s="22"/>
      <c r="C24" s="23"/>
      <c r="D24" s="23"/>
      <c r="E24" s="24"/>
      <c r="F24" s="24"/>
      <c r="G24" s="23">
        <v>5000</v>
      </c>
      <c r="H24" s="24">
        <v>3000</v>
      </c>
      <c r="I24" s="24">
        <f>G24*H24</f>
        <v>15000000</v>
      </c>
      <c r="J24" s="23"/>
      <c r="K24" s="24"/>
      <c r="L24" s="3"/>
    </row>
    <row r="25" spans="2:12" ht="15.75" thickBot="1" x14ac:dyDescent="0.3">
      <c r="B25" s="26">
        <v>31</v>
      </c>
      <c r="C25" s="16" t="s">
        <v>15</v>
      </c>
      <c r="D25" s="16" t="s">
        <v>9</v>
      </c>
      <c r="E25" s="16" t="s">
        <v>9</v>
      </c>
      <c r="F25" s="16" t="s">
        <v>9</v>
      </c>
      <c r="G25" s="16">
        <v>1000</v>
      </c>
      <c r="H25" s="17">
        <v>2500</v>
      </c>
      <c r="I25" s="17">
        <f>G25*H25</f>
        <v>2500000</v>
      </c>
      <c r="J25" s="16">
        <v>39000</v>
      </c>
      <c r="K25" s="17">
        <v>2500</v>
      </c>
      <c r="L25" s="8">
        <f>J25*K25</f>
        <v>97500000</v>
      </c>
    </row>
    <row r="26" spans="2:12" x14ac:dyDescent="0.25">
      <c r="B26" s="12"/>
      <c r="C26" s="12"/>
      <c r="D26" s="12"/>
      <c r="E26" s="13"/>
      <c r="F26" s="13"/>
      <c r="G26" s="12"/>
      <c r="H26" s="13"/>
      <c r="I26" s="13"/>
      <c r="J26" s="12"/>
      <c r="K26" s="13"/>
      <c r="L26" s="13"/>
    </row>
    <row r="27" spans="2:12" x14ac:dyDescent="0.25">
      <c r="B27" s="14"/>
      <c r="C27" s="12"/>
      <c r="D27" s="12"/>
      <c r="E27" s="13"/>
      <c r="F27" s="13"/>
      <c r="G27" s="12"/>
      <c r="H27" s="13"/>
      <c r="I27" s="13"/>
      <c r="J27" s="12"/>
      <c r="K27" s="13"/>
      <c r="L27" s="13"/>
    </row>
  </sheetData>
  <mergeCells count="6">
    <mergeCell ref="B2:L2"/>
    <mergeCell ref="B3:L3"/>
    <mergeCell ref="B4:L4"/>
    <mergeCell ref="D5:F5"/>
    <mergeCell ref="G5:I5"/>
    <mergeCell ref="J5:L5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8E6E-288B-459B-88DA-3E5E7CB7CEE7}">
  <sheetPr codeName="Hoja2"/>
  <dimension ref="B1:XFD24"/>
  <sheetViews>
    <sheetView topLeftCell="A4" zoomScale="85" zoomScaleNormal="85" workbookViewId="0">
      <selection activeCell="L22" sqref="L22:L23"/>
    </sheetView>
  </sheetViews>
  <sheetFormatPr baseColWidth="10" defaultRowHeight="15" x14ac:dyDescent="0.25"/>
  <cols>
    <col min="1" max="4" width="11.42578125" style="4"/>
    <col min="5" max="5" width="13.85546875" style="5" bestFit="1" customWidth="1"/>
    <col min="6" max="6" width="21.7109375" style="5" bestFit="1" customWidth="1"/>
    <col min="7" max="7" width="11.42578125" style="4"/>
    <col min="8" max="8" width="15.28515625" style="7" bestFit="1" customWidth="1"/>
    <col min="9" max="9" width="21.7109375" style="7" bestFit="1" customWidth="1"/>
    <col min="10" max="10" width="11.42578125" style="4"/>
    <col min="11" max="11" width="13.85546875" style="7" bestFit="1" customWidth="1"/>
    <col min="12" max="12" width="21.7109375" style="7" bestFit="1" customWidth="1"/>
    <col min="13" max="16384" width="11.42578125" style="4"/>
  </cols>
  <sheetData>
    <row r="1" spans="2:12 16384:16384" ht="15.75" thickBot="1" x14ac:dyDescent="0.3"/>
    <row r="2" spans="2:12 16384:16384" ht="31.5" customHeight="1" x14ac:dyDescent="0.25">
      <c r="B2" s="27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 16384:16384" ht="31.5" customHeight="1" x14ac:dyDescent="0.2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2 16384:16384" ht="15.75" thickBot="1" x14ac:dyDescent="0.3">
      <c r="B4" s="33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 16384:16384" s="6" customFormat="1" ht="32.25" thickBot="1" x14ac:dyDescent="0.3">
      <c r="B5" s="1" t="s">
        <v>1</v>
      </c>
      <c r="C5" s="2" t="s">
        <v>2</v>
      </c>
      <c r="D5" s="36" t="s">
        <v>3</v>
      </c>
      <c r="E5" s="37"/>
      <c r="F5" s="38"/>
      <c r="G5" s="36" t="s">
        <v>4</v>
      </c>
      <c r="H5" s="37"/>
      <c r="I5" s="38"/>
      <c r="J5" s="36" t="s">
        <v>5</v>
      </c>
      <c r="K5" s="37"/>
      <c r="L5" s="38"/>
    </row>
    <row r="6" spans="2:12 16384:16384" ht="15.75" thickBot="1" x14ac:dyDescent="0.3">
      <c r="B6" s="9"/>
      <c r="C6" s="10"/>
      <c r="D6" s="10" t="s">
        <v>6</v>
      </c>
      <c r="E6" s="11" t="s">
        <v>7</v>
      </c>
      <c r="F6" s="11" t="s">
        <v>8</v>
      </c>
      <c r="G6" s="10" t="s">
        <v>6</v>
      </c>
      <c r="H6" s="11" t="s">
        <v>7</v>
      </c>
      <c r="I6" s="11" t="s">
        <v>8</v>
      </c>
      <c r="J6" s="10" t="s">
        <v>6</v>
      </c>
      <c r="K6" s="11" t="s">
        <v>7</v>
      </c>
      <c r="L6" s="11" t="s">
        <v>8</v>
      </c>
    </row>
    <row r="7" spans="2:12 16384:16384" ht="15.75" thickBot="1" x14ac:dyDescent="0.3">
      <c r="B7" s="15"/>
      <c r="C7" s="16" t="s">
        <v>12</v>
      </c>
      <c r="D7" s="16">
        <v>40000</v>
      </c>
      <c r="E7" s="17">
        <v>2500</v>
      </c>
      <c r="F7" s="17">
        <f>D7*E7</f>
        <v>100000000</v>
      </c>
      <c r="G7" s="16" t="s">
        <v>9</v>
      </c>
      <c r="H7" s="17" t="s">
        <v>9</v>
      </c>
      <c r="I7" s="17" t="s">
        <v>9</v>
      </c>
      <c r="J7" s="16">
        <v>40000</v>
      </c>
      <c r="K7" s="17">
        <v>2500</v>
      </c>
      <c r="L7" s="8">
        <f>J7*K7</f>
        <v>100000000</v>
      </c>
    </row>
    <row r="8" spans="2:12 16384:16384" x14ac:dyDescent="0.25">
      <c r="B8" s="18">
        <v>5</v>
      </c>
      <c r="C8" s="19" t="s">
        <v>10</v>
      </c>
      <c r="D8" s="19">
        <v>25000</v>
      </c>
      <c r="E8" s="20">
        <v>3000</v>
      </c>
      <c r="F8" s="20">
        <f>D8*E8</f>
        <v>75000000</v>
      </c>
      <c r="G8" s="19" t="s">
        <v>9</v>
      </c>
      <c r="H8" s="20" t="s">
        <v>9</v>
      </c>
      <c r="I8" s="20" t="s">
        <v>9</v>
      </c>
      <c r="J8" s="19">
        <v>40000</v>
      </c>
      <c r="K8" s="20">
        <v>2500</v>
      </c>
      <c r="L8" s="21">
        <f>J8*K8</f>
        <v>100000000</v>
      </c>
    </row>
    <row r="9" spans="2:12 16384:16384" ht="15.75" thickBot="1" x14ac:dyDescent="0.3">
      <c r="B9" s="22"/>
      <c r="C9" s="23"/>
      <c r="D9" s="23"/>
      <c r="E9" s="24"/>
      <c r="F9" s="24"/>
      <c r="G9" s="23"/>
      <c r="H9" s="24"/>
      <c r="I9" s="24"/>
      <c r="J9" s="23">
        <v>25000</v>
      </c>
      <c r="K9" s="24">
        <v>3000</v>
      </c>
      <c r="L9" s="3">
        <f>J9*K9</f>
        <v>75000000</v>
      </c>
    </row>
    <row r="10" spans="2:12 16384:16384" x14ac:dyDescent="0.25">
      <c r="B10" s="18">
        <v>10</v>
      </c>
      <c r="C10" s="19" t="s">
        <v>11</v>
      </c>
      <c r="D10" s="19" t="s">
        <v>9</v>
      </c>
      <c r="E10" s="19" t="s">
        <v>9</v>
      </c>
      <c r="F10" s="19" t="s">
        <v>9</v>
      </c>
      <c r="G10" s="19">
        <v>20000</v>
      </c>
      <c r="H10" s="20">
        <v>2500</v>
      </c>
      <c r="I10" s="20">
        <f>+H10*G10</f>
        <v>50000000</v>
      </c>
      <c r="J10" s="19">
        <v>20000</v>
      </c>
      <c r="K10" s="20">
        <v>2500</v>
      </c>
      <c r="L10" s="21">
        <f>J10*K10</f>
        <v>50000000</v>
      </c>
    </row>
    <row r="11" spans="2:12 16384:16384" ht="15.75" thickBot="1" x14ac:dyDescent="0.3">
      <c r="B11" s="25"/>
      <c r="C11" s="12"/>
      <c r="D11" s="12"/>
      <c r="E11" s="13"/>
      <c r="F11" s="13"/>
      <c r="G11" s="12"/>
      <c r="H11" s="13"/>
      <c r="I11" s="13"/>
      <c r="J11" s="12">
        <v>25000</v>
      </c>
      <c r="K11" s="13">
        <v>3000</v>
      </c>
      <c r="L11" s="11">
        <f>J11*K11</f>
        <v>75000000</v>
      </c>
    </row>
    <row r="12" spans="2:12 16384:16384" x14ac:dyDescent="0.25">
      <c r="B12" s="18">
        <v>15</v>
      </c>
      <c r="C12" s="19" t="s">
        <v>13</v>
      </c>
      <c r="D12" s="19">
        <v>35000</v>
      </c>
      <c r="E12" s="20">
        <v>3400</v>
      </c>
      <c r="F12" s="20">
        <f>D12*E12</f>
        <v>119000000</v>
      </c>
      <c r="G12" s="19"/>
      <c r="H12" s="20"/>
      <c r="I12" s="20"/>
      <c r="J12" s="19">
        <v>20000</v>
      </c>
      <c r="K12" s="20">
        <v>2500</v>
      </c>
      <c r="L12" s="21">
        <f>J12*K12</f>
        <v>50000000</v>
      </c>
    </row>
    <row r="13" spans="2:12 16384:16384" x14ac:dyDescent="0.25">
      <c r="B13" s="25"/>
      <c r="C13" s="12"/>
      <c r="D13" s="12"/>
      <c r="E13" s="13"/>
      <c r="F13" s="13"/>
      <c r="G13" s="12"/>
      <c r="H13" s="13"/>
      <c r="I13" s="13"/>
      <c r="J13" s="12">
        <v>25000</v>
      </c>
      <c r="K13" s="13">
        <v>3000</v>
      </c>
      <c r="L13" s="11">
        <f>J13*K13</f>
        <v>75000000</v>
      </c>
    </row>
    <row r="14" spans="2:12 16384:16384" ht="15.75" thickBot="1" x14ac:dyDescent="0.3">
      <c r="B14" s="22"/>
      <c r="C14" s="23"/>
      <c r="D14" s="23"/>
      <c r="E14" s="24"/>
      <c r="F14" s="24"/>
      <c r="G14" s="23"/>
      <c r="H14" s="24"/>
      <c r="I14" s="24"/>
      <c r="J14" s="23">
        <v>35000</v>
      </c>
      <c r="K14" s="24">
        <v>3400</v>
      </c>
      <c r="L14" s="3">
        <f>J14*K14</f>
        <v>119000000</v>
      </c>
    </row>
    <row r="15" spans="2:12 16384:16384" x14ac:dyDescent="0.25">
      <c r="B15" s="18">
        <v>20</v>
      </c>
      <c r="C15" s="19" t="s">
        <v>11</v>
      </c>
      <c r="D15" s="19" t="s">
        <v>9</v>
      </c>
      <c r="E15" s="19" t="s">
        <v>9</v>
      </c>
      <c r="F15" s="19" t="s">
        <v>9</v>
      </c>
      <c r="G15" s="19">
        <v>20000</v>
      </c>
      <c r="H15" s="20">
        <v>2500</v>
      </c>
      <c r="I15" s="20">
        <f>+H15*G15</f>
        <v>50000000</v>
      </c>
      <c r="J15" s="19">
        <v>20000</v>
      </c>
      <c r="K15" s="20">
        <v>3000</v>
      </c>
      <c r="L15" s="21">
        <f>J15*K15</f>
        <v>60000000</v>
      </c>
      <c r="XFD15" s="12"/>
    </row>
    <row r="16" spans="2:12 16384:16384" ht="15.75" thickBot="1" x14ac:dyDescent="0.3">
      <c r="B16" s="22"/>
      <c r="C16" s="23"/>
      <c r="D16" s="23"/>
      <c r="E16" s="24"/>
      <c r="F16" s="24"/>
      <c r="G16" s="23">
        <v>5000</v>
      </c>
      <c r="H16" s="24">
        <v>3000</v>
      </c>
      <c r="I16" s="24">
        <f>+H16*G16</f>
        <v>15000000</v>
      </c>
      <c r="J16" s="23">
        <v>35000</v>
      </c>
      <c r="K16" s="24">
        <v>3400</v>
      </c>
      <c r="L16" s="3">
        <f>J16*K16</f>
        <v>119000000</v>
      </c>
    </row>
    <row r="17" spans="2:12" x14ac:dyDescent="0.25">
      <c r="B17" s="18">
        <v>25</v>
      </c>
      <c r="C17" s="19" t="s">
        <v>13</v>
      </c>
      <c r="D17" s="19">
        <v>15000</v>
      </c>
      <c r="E17" s="20">
        <v>4500</v>
      </c>
      <c r="F17" s="20">
        <f>E17*D17</f>
        <v>67500000</v>
      </c>
      <c r="G17" s="19" t="s">
        <v>9</v>
      </c>
      <c r="H17" s="19" t="s">
        <v>9</v>
      </c>
      <c r="I17" s="19" t="s">
        <v>9</v>
      </c>
      <c r="J17" s="19">
        <v>20000</v>
      </c>
      <c r="K17" s="20">
        <v>3000</v>
      </c>
      <c r="L17" s="21">
        <f>J17*K17</f>
        <v>60000000</v>
      </c>
    </row>
    <row r="18" spans="2:12" x14ac:dyDescent="0.25">
      <c r="B18" s="25"/>
      <c r="C18" s="12"/>
      <c r="D18" s="12"/>
      <c r="E18" s="13"/>
      <c r="F18" s="13"/>
      <c r="G18" s="12"/>
      <c r="H18" s="13"/>
      <c r="I18" s="13"/>
      <c r="J18" s="12">
        <v>35000</v>
      </c>
      <c r="K18" s="13">
        <v>3400</v>
      </c>
      <c r="L18" s="11">
        <f>J18*K18</f>
        <v>119000000</v>
      </c>
    </row>
    <row r="19" spans="2:12" ht="15.75" thickBot="1" x14ac:dyDescent="0.3">
      <c r="B19" s="22"/>
      <c r="C19" s="23"/>
      <c r="D19" s="23"/>
      <c r="E19" s="24"/>
      <c r="F19" s="24"/>
      <c r="G19" s="23"/>
      <c r="H19" s="24"/>
      <c r="I19" s="24"/>
      <c r="J19" s="23">
        <v>15000</v>
      </c>
      <c r="K19" s="24">
        <v>4500</v>
      </c>
      <c r="L19" s="3">
        <f>K19*J19</f>
        <v>67500000</v>
      </c>
    </row>
    <row r="20" spans="2:12" x14ac:dyDescent="0.25">
      <c r="B20" s="18">
        <v>30</v>
      </c>
      <c r="C20" s="19" t="s">
        <v>11</v>
      </c>
      <c r="D20" s="19" t="s">
        <v>9</v>
      </c>
      <c r="E20" s="19" t="s">
        <v>9</v>
      </c>
      <c r="F20" s="19" t="s">
        <v>9</v>
      </c>
      <c r="G20" s="19">
        <v>20000</v>
      </c>
      <c r="H20" s="20">
        <v>3000</v>
      </c>
      <c r="I20" s="20">
        <f>H20*G20</f>
        <v>60000000</v>
      </c>
      <c r="J20" s="19">
        <v>25000</v>
      </c>
      <c r="K20" s="20">
        <v>3400</v>
      </c>
      <c r="L20" s="21">
        <f>J20*K20</f>
        <v>85000000</v>
      </c>
    </row>
    <row r="21" spans="2:12" ht="15.75" thickBot="1" x14ac:dyDescent="0.3">
      <c r="B21" s="22"/>
      <c r="C21" s="23"/>
      <c r="D21" s="23"/>
      <c r="E21" s="24"/>
      <c r="F21" s="24"/>
      <c r="G21" s="23">
        <v>10000</v>
      </c>
      <c r="H21" s="24">
        <v>3400</v>
      </c>
      <c r="I21" s="24">
        <f>H21*G21</f>
        <v>34000000</v>
      </c>
      <c r="J21" s="23">
        <v>15000</v>
      </c>
      <c r="K21" s="24">
        <v>4500</v>
      </c>
      <c r="L21" s="3">
        <f>K21*J21</f>
        <v>67500000</v>
      </c>
    </row>
    <row r="22" spans="2:12" x14ac:dyDescent="0.25">
      <c r="B22" s="18">
        <v>31</v>
      </c>
      <c r="C22" s="19" t="s">
        <v>15</v>
      </c>
      <c r="D22" s="19" t="s">
        <v>9</v>
      </c>
      <c r="E22" s="19" t="s">
        <v>9</v>
      </c>
      <c r="F22" s="19" t="s">
        <v>9</v>
      </c>
      <c r="G22" s="19">
        <v>1000</v>
      </c>
      <c r="H22" s="20">
        <v>3400</v>
      </c>
      <c r="I22" s="20">
        <f>G22*H22</f>
        <v>3400000</v>
      </c>
      <c r="J22" s="19">
        <v>24000</v>
      </c>
      <c r="K22" s="20">
        <v>3400</v>
      </c>
      <c r="L22" s="21">
        <f>J22*K22</f>
        <v>81600000</v>
      </c>
    </row>
    <row r="23" spans="2:12" ht="15.75" thickBot="1" x14ac:dyDescent="0.3">
      <c r="B23" s="22"/>
      <c r="C23" s="23"/>
      <c r="D23" s="23"/>
      <c r="E23" s="24"/>
      <c r="F23" s="24"/>
      <c r="G23" s="23"/>
      <c r="H23" s="24"/>
      <c r="I23" s="24"/>
      <c r="J23" s="23">
        <v>15000</v>
      </c>
      <c r="K23" s="24">
        <v>4500</v>
      </c>
      <c r="L23" s="3">
        <f>K23*J23</f>
        <v>67500000</v>
      </c>
    </row>
    <row r="24" spans="2:12" x14ac:dyDescent="0.25">
      <c r="B24" s="14"/>
      <c r="C24" s="12"/>
      <c r="D24" s="12"/>
      <c r="E24" s="13"/>
      <c r="F24" s="13"/>
      <c r="G24" s="12"/>
      <c r="H24" s="13"/>
      <c r="I24" s="13"/>
      <c r="J24" s="12"/>
      <c r="K24" s="13"/>
      <c r="L24" s="13"/>
    </row>
  </sheetData>
  <mergeCells count="6">
    <mergeCell ref="B2:L2"/>
    <mergeCell ref="B3:L3"/>
    <mergeCell ref="B4:L4"/>
    <mergeCell ref="D5:F5"/>
    <mergeCell ref="G5:I5"/>
    <mergeCell ref="J5:L5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7D19-1C17-4CA8-9179-607450E80373}">
  <sheetPr codeName="Hoja3"/>
  <dimension ref="A1:L14"/>
  <sheetViews>
    <sheetView zoomScale="85" zoomScaleNormal="85" workbookViewId="0">
      <selection activeCell="E16" sqref="E16"/>
    </sheetView>
  </sheetViews>
  <sheetFormatPr baseColWidth="10" defaultRowHeight="15" x14ac:dyDescent="0.25"/>
  <cols>
    <col min="5" max="5" width="13.85546875" bestFit="1" customWidth="1"/>
    <col min="6" max="6" width="21.7109375" bestFit="1" customWidth="1"/>
    <col min="8" max="8" width="13.85546875" bestFit="1" customWidth="1"/>
    <col min="9" max="9" width="20.140625" bestFit="1" customWidth="1"/>
    <col min="10" max="10" width="14.5703125" bestFit="1" customWidth="1"/>
    <col min="11" max="11" width="13.85546875" bestFit="1" customWidth="1"/>
    <col min="12" max="12" width="28.5703125" bestFit="1" customWidth="1"/>
  </cols>
  <sheetData>
    <row r="1" spans="1:12" ht="15.75" thickBot="1" x14ac:dyDescent="0.3">
      <c r="A1" t="s">
        <v>17</v>
      </c>
    </row>
    <row r="2" spans="1:12" x14ac:dyDescent="0.25">
      <c r="B2" s="27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x14ac:dyDescent="0.2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5.75" thickBot="1" x14ac:dyDescent="0.3">
      <c r="B4" s="33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32.25" thickBot="1" x14ac:dyDescent="0.3">
      <c r="B5" s="1" t="s">
        <v>1</v>
      </c>
      <c r="C5" s="2" t="s">
        <v>2</v>
      </c>
      <c r="D5" s="36" t="s">
        <v>3</v>
      </c>
      <c r="E5" s="37"/>
      <c r="F5" s="38"/>
      <c r="G5" s="36" t="s">
        <v>4</v>
      </c>
      <c r="H5" s="37"/>
      <c r="I5" s="38"/>
      <c r="J5" s="36" t="s">
        <v>5</v>
      </c>
      <c r="K5" s="37"/>
      <c r="L5" s="38"/>
    </row>
    <row r="6" spans="1:12" ht="15.75" thickBot="1" x14ac:dyDescent="0.3">
      <c r="B6" s="9"/>
      <c r="C6" s="10"/>
      <c r="D6" s="10" t="s">
        <v>6</v>
      </c>
      <c r="E6" s="11" t="s">
        <v>7</v>
      </c>
      <c r="F6" s="11" t="s">
        <v>8</v>
      </c>
      <c r="G6" s="10" t="s">
        <v>6</v>
      </c>
      <c r="H6" s="11" t="s">
        <v>7</v>
      </c>
      <c r="I6" s="11" t="s">
        <v>8</v>
      </c>
      <c r="J6" s="10" t="s">
        <v>6</v>
      </c>
      <c r="K6" s="11" t="s">
        <v>7</v>
      </c>
      <c r="L6" s="11" t="s">
        <v>8</v>
      </c>
    </row>
    <row r="7" spans="1:12" ht="15.75" thickBot="1" x14ac:dyDescent="0.3">
      <c r="B7" s="15"/>
      <c r="C7" s="16" t="s">
        <v>12</v>
      </c>
      <c r="D7" s="16">
        <v>40000</v>
      </c>
      <c r="E7" s="17">
        <v>2500</v>
      </c>
      <c r="F7" s="17">
        <f>D7*E7</f>
        <v>100000000</v>
      </c>
      <c r="G7" s="16" t="s">
        <v>9</v>
      </c>
      <c r="H7" s="17" t="s">
        <v>9</v>
      </c>
      <c r="I7" s="17" t="s">
        <v>9</v>
      </c>
      <c r="J7" s="16">
        <v>40000</v>
      </c>
      <c r="K7" s="17">
        <v>2500</v>
      </c>
      <c r="L7" s="8">
        <f>J7*K7</f>
        <v>100000000</v>
      </c>
    </row>
    <row r="8" spans="1:12" ht="15.75" thickBot="1" x14ac:dyDescent="0.3">
      <c r="B8" s="18">
        <v>5</v>
      </c>
      <c r="C8" s="19" t="s">
        <v>10</v>
      </c>
      <c r="D8" s="19">
        <v>25000</v>
      </c>
      <c r="E8" s="20">
        <v>3000</v>
      </c>
      <c r="F8" s="20">
        <f>D8*E8</f>
        <v>75000000</v>
      </c>
      <c r="G8" s="19" t="s">
        <v>9</v>
      </c>
      <c r="H8" s="20" t="s">
        <v>9</v>
      </c>
      <c r="I8" s="20" t="s">
        <v>9</v>
      </c>
      <c r="J8" s="19">
        <f>J7+D8</f>
        <v>65000</v>
      </c>
      <c r="K8" s="20">
        <f>+L8/J8</f>
        <v>2692.3076923076924</v>
      </c>
      <c r="L8" s="21">
        <f>L7+F8</f>
        <v>175000000</v>
      </c>
    </row>
    <row r="9" spans="1:12" ht="15.75" thickBot="1" x14ac:dyDescent="0.3">
      <c r="B9" s="26">
        <v>10</v>
      </c>
      <c r="C9" s="16" t="s">
        <v>11</v>
      </c>
      <c r="D9" s="16" t="s">
        <v>9</v>
      </c>
      <c r="E9" s="16" t="s">
        <v>9</v>
      </c>
      <c r="F9" s="16" t="s">
        <v>9</v>
      </c>
      <c r="G9" s="16">
        <v>20000</v>
      </c>
      <c r="H9" s="17">
        <f>K8</f>
        <v>2692.3076923076924</v>
      </c>
      <c r="I9" s="17">
        <f>+G9*H9</f>
        <v>53846153.846153848</v>
      </c>
      <c r="J9" s="16">
        <f>+J8-G9</f>
        <v>45000</v>
      </c>
      <c r="K9" s="17">
        <f>+L9/J9</f>
        <v>2692.3076923076919</v>
      </c>
      <c r="L9" s="8">
        <f>+L8-I9</f>
        <v>121153846.15384614</v>
      </c>
    </row>
    <row r="10" spans="1:12" ht="15.75" thickBot="1" x14ac:dyDescent="0.3">
      <c r="B10" s="18">
        <v>15</v>
      </c>
      <c r="C10" s="19" t="s">
        <v>13</v>
      </c>
      <c r="D10" s="19">
        <v>35000</v>
      </c>
      <c r="E10" s="20">
        <v>3400</v>
      </c>
      <c r="F10" s="20">
        <f>D10*E10</f>
        <v>119000000</v>
      </c>
      <c r="G10" s="19" t="s">
        <v>9</v>
      </c>
      <c r="H10" s="20" t="s">
        <v>9</v>
      </c>
      <c r="I10" s="20" t="s">
        <v>9</v>
      </c>
      <c r="J10" s="16">
        <f>+J9+D10</f>
        <v>80000</v>
      </c>
      <c r="K10" s="17">
        <f>+L10/J10</f>
        <v>3001.9230769230767</v>
      </c>
      <c r="L10" s="8">
        <f>+L9+F10</f>
        <v>240153846.15384614</v>
      </c>
    </row>
    <row r="11" spans="1:12" ht="15.75" thickBot="1" x14ac:dyDescent="0.3">
      <c r="B11" s="18">
        <v>20</v>
      </c>
      <c r="C11" s="19" t="s">
        <v>11</v>
      </c>
      <c r="D11" s="19" t="s">
        <v>9</v>
      </c>
      <c r="E11" s="19" t="s">
        <v>9</v>
      </c>
      <c r="F11" s="19" t="s">
        <v>9</v>
      </c>
      <c r="G11" s="19">
        <v>25000</v>
      </c>
      <c r="H11" s="20">
        <f>+K10</f>
        <v>3001.9230769230767</v>
      </c>
      <c r="I11" s="20">
        <f>+H11*G11</f>
        <v>75048076.923076913</v>
      </c>
      <c r="J11" s="16">
        <f>+J10-G11</f>
        <v>55000</v>
      </c>
      <c r="K11" s="17">
        <v>2500</v>
      </c>
      <c r="L11" s="8">
        <f>+L10-I11</f>
        <v>165105769.23076922</v>
      </c>
    </row>
    <row r="12" spans="1:12" ht="15.75" thickBot="1" x14ac:dyDescent="0.3">
      <c r="B12" s="26">
        <v>25</v>
      </c>
      <c r="C12" s="16" t="s">
        <v>13</v>
      </c>
      <c r="D12" s="16">
        <v>15000</v>
      </c>
      <c r="E12" s="17">
        <v>4500</v>
      </c>
      <c r="F12" s="17">
        <f>E12*D12</f>
        <v>67500000</v>
      </c>
      <c r="G12" s="16" t="s">
        <v>9</v>
      </c>
      <c r="H12" s="16" t="s">
        <v>9</v>
      </c>
      <c r="I12" s="16" t="s">
        <v>9</v>
      </c>
      <c r="J12" s="16">
        <f>+J11+D12</f>
        <v>70000</v>
      </c>
      <c r="K12" s="17">
        <f>+L12/J12</f>
        <v>3322.9395604395604</v>
      </c>
      <c r="L12" s="8">
        <f>+L11+F12</f>
        <v>232605769.23076922</v>
      </c>
    </row>
    <row r="13" spans="1:12" ht="15.75" thickBot="1" x14ac:dyDescent="0.3">
      <c r="B13" s="18">
        <v>30</v>
      </c>
      <c r="C13" s="19" t="s">
        <v>11</v>
      </c>
      <c r="D13" s="19" t="s">
        <v>9</v>
      </c>
      <c r="E13" s="19" t="s">
        <v>9</v>
      </c>
      <c r="F13" s="19" t="s">
        <v>9</v>
      </c>
      <c r="G13" s="19">
        <v>30000</v>
      </c>
      <c r="H13" s="20">
        <f>+K12</f>
        <v>3322.9395604395604</v>
      </c>
      <c r="I13" s="20">
        <f>H13*G13</f>
        <v>99688186.813186809</v>
      </c>
      <c r="J13" s="16">
        <f>+J12-G13</f>
        <v>40000</v>
      </c>
      <c r="K13" s="17">
        <f>+L13/J13</f>
        <v>3322.9395604395604</v>
      </c>
      <c r="L13" s="8">
        <f>+L12-I13</f>
        <v>132917582.41758241</v>
      </c>
    </row>
    <row r="14" spans="1:12" ht="15.75" thickBot="1" x14ac:dyDescent="0.3">
      <c r="B14" s="26">
        <v>31</v>
      </c>
      <c r="C14" s="16" t="s">
        <v>15</v>
      </c>
      <c r="D14" s="16" t="s">
        <v>9</v>
      </c>
      <c r="E14" s="16" t="s">
        <v>9</v>
      </c>
      <c r="F14" s="16" t="s">
        <v>9</v>
      </c>
      <c r="G14" s="16">
        <v>1000</v>
      </c>
      <c r="H14" s="17">
        <f>+K13</f>
        <v>3322.9395604395604</v>
      </c>
      <c r="I14" s="17">
        <f>G14*H14</f>
        <v>3322939.5604395606</v>
      </c>
      <c r="J14" s="16">
        <f>+J13-G14</f>
        <v>39000</v>
      </c>
      <c r="K14" s="17">
        <f>+L14/J14</f>
        <v>3322.9395604395604</v>
      </c>
      <c r="L14" s="8">
        <f>+L13-I14</f>
        <v>129594642.85714285</v>
      </c>
    </row>
  </sheetData>
  <mergeCells count="6">
    <mergeCell ref="B2:L2"/>
    <mergeCell ref="B3:L3"/>
    <mergeCell ref="B4:L4"/>
    <mergeCell ref="D5:F5"/>
    <mergeCell ref="G5:I5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UEPS</vt:lpstr>
      <vt:lpstr>PEPS</vt:lpstr>
      <vt:lpstr>PROMEDIO PONDERADO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2020-12-01T21:18:03Z</dcterms:created>
  <dcterms:modified xsi:type="dcterms:W3CDTF">2021-02-22T07:40:49Z</dcterms:modified>
</cp:coreProperties>
</file>